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rina.local\net\sredisnji\jgregurovic\2018\N A B A V A\GRAĐEVINSKI RADOVI\CU KARLOVAC\"/>
    </mc:Choice>
  </mc:AlternateContent>
  <bookViews>
    <workbookView xWindow="0" yWindow="0" windowWidth="28800" windowHeight="12210" xr2:uid="{00000000-000D-0000-FFFF-FFFF00000000}"/>
  </bookViews>
  <sheets>
    <sheet name="Sheet1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7" i="1" l="1"/>
  <c r="P325" i="1"/>
  <c r="P323" i="1"/>
  <c r="P321" i="1"/>
  <c r="P319" i="1"/>
  <c r="P317" i="1"/>
  <c r="P315" i="1"/>
  <c r="P313" i="1"/>
  <c r="P311" i="1"/>
  <c r="P309" i="1"/>
  <c r="P307" i="1"/>
  <c r="P305" i="1"/>
  <c r="P284" i="1"/>
  <c r="P282" i="1"/>
  <c r="P276" i="1"/>
  <c r="P270" i="1"/>
  <c r="P256" i="1"/>
  <c r="P247" i="1"/>
  <c r="P242" i="1"/>
  <c r="P231" i="1"/>
  <c r="P234" i="1"/>
  <c r="P226" i="1"/>
  <c r="P216" i="1"/>
  <c r="P219" i="1"/>
  <c r="P211" i="1"/>
  <c r="P198" i="1"/>
  <c r="P195" i="1"/>
  <c r="P189" i="1"/>
  <c r="P181" i="1"/>
  <c r="P178" i="1"/>
  <c r="P176" i="1"/>
  <c r="P167" i="1"/>
  <c r="P158" i="1"/>
  <c r="P156" i="1"/>
  <c r="P146" i="1"/>
  <c r="P137" i="1"/>
  <c r="P134" i="1"/>
  <c r="P126" i="1"/>
  <c r="P120" i="1"/>
  <c r="P111" i="1"/>
  <c r="P109" i="1"/>
  <c r="P104" i="1"/>
  <c r="P98" i="1"/>
  <c r="P79" i="1"/>
  <c r="P77" i="1"/>
  <c r="P73" i="1"/>
  <c r="P68" i="1"/>
  <c r="P66" i="1"/>
  <c r="P62" i="1"/>
</calcChain>
</file>

<file path=xl/sharedStrings.xml><?xml version="1.0" encoding="utf-8"?>
<sst xmlns="http://schemas.openxmlformats.org/spreadsheetml/2006/main" count="237" uniqueCount="183">
  <si>
    <t>TROŠKOVNIK</t>
  </si>
  <si>
    <t>1.</t>
  </si>
  <si>
    <t>Skidanje postojećeg tapisona i odvoz istog na deponiju</t>
  </si>
  <si>
    <t>m2</t>
  </si>
  <si>
    <t>2.</t>
  </si>
  <si>
    <t>a) dimenzija 80 x 20 cm</t>
  </si>
  <si>
    <t>kom</t>
  </si>
  <si>
    <t>b) dimenzija 80 x 40 cm</t>
  </si>
  <si>
    <t>3.</t>
  </si>
  <si>
    <t>Demontaža vodokotlića u sanitarnim prostorijama i</t>
  </si>
  <si>
    <t>odvoz istih na deponiju</t>
  </si>
  <si>
    <t>4.</t>
  </si>
  <si>
    <t>Demontaža WC školjki sa odvozon istih na deponiju</t>
  </si>
  <si>
    <t xml:space="preserve"> </t>
  </si>
  <si>
    <t xml:space="preserve">  </t>
  </si>
  <si>
    <t>U cijeni uključena taksa deponije</t>
  </si>
  <si>
    <t xml:space="preserve">1. </t>
  </si>
  <si>
    <t xml:space="preserve">Nabava, doprema i ugradnja laminata. Stavka uključuje </t>
  </si>
  <si>
    <t xml:space="preserve">nabavu i postavu poda od laminata u boji po odabiru investitora </t>
  </si>
  <si>
    <t>klase otpornosti 32, visine 8 mm. Tip laminata "click" laminat.</t>
  </si>
  <si>
    <t>Laminat se postavlja na postojeće podne podloge na podlogu</t>
  </si>
  <si>
    <t>od odgovarajuće spužvice za laminat.</t>
  </si>
  <si>
    <t xml:space="preserve">Na prijelazu između poda od laminata i opločenja izvedenog pločicama, </t>
  </si>
  <si>
    <t>kao i na spoju dviju soba obavezno postaviti aluminijske prijelazne</t>
  </si>
  <si>
    <t>lajsne.</t>
  </si>
  <si>
    <t>i opreme na suglasnost investitoru.</t>
  </si>
  <si>
    <t>Stavka uključuje nabavu i postavu laminata i lajsni.</t>
  </si>
  <si>
    <t>a ) dobava i postava laminata na spužvicu u uredima</t>
  </si>
  <si>
    <t>b ) dobava i postava zidnih kutnih lajsni</t>
  </si>
  <si>
    <t>m`</t>
  </si>
  <si>
    <t>c ) dobava i postava aluminijskih prijelaznih lajsni</t>
  </si>
  <si>
    <t>SOBOSLIKARSKO-LIČILAČKI RADOVI</t>
  </si>
  <si>
    <t>UKUPNO PODOPOLAGAČKI RADOVI :</t>
  </si>
  <si>
    <t>Priprema zidova struganjem stare boje, ravnanje (gletanje),</t>
  </si>
  <si>
    <t xml:space="preserve">krpanje raznih rupica, pretpremaz primerom, te bojanje u </t>
  </si>
  <si>
    <t>Priprema drvene stolarije skidanjem stare boje, kitanje i krpanje</t>
  </si>
  <si>
    <t>ne dobije potpuna glatkoća, bojanje temeljnom bojom za drvo</t>
  </si>
  <si>
    <t>dva sloja</t>
  </si>
  <si>
    <t>a ) prozori</t>
  </si>
  <si>
    <t>UKUPNO SOBOSLIKARSKO-LIČILAČKI RADOVI :</t>
  </si>
  <si>
    <t>STOLARSKI RADOVI</t>
  </si>
  <si>
    <t>Dobava materijala i izrada prozorskih krila dimenzija 60x70 cm,</t>
  </si>
  <si>
    <t>Pregled svih prozora i vratiju, pregled postojećih okova, te</t>
  </si>
  <si>
    <t>podešavanje zatvaranja, kao i zamjena loših i neupotrebljivih</t>
  </si>
  <si>
    <t>dijelova okova i brava</t>
  </si>
  <si>
    <t>UKUPNO STOLARSKI RADOVI :</t>
  </si>
  <si>
    <t>u dva sloja, te završno lakiranje sjajnim lakom bijele boje u</t>
  </si>
  <si>
    <r>
      <t xml:space="preserve">raznih neravnina kitom za drvo u </t>
    </r>
    <r>
      <rPr>
        <u/>
        <sz val="11"/>
        <color theme="1"/>
        <rFont val="Calibri"/>
        <family val="2"/>
        <charset val="238"/>
        <scheme val="minor"/>
      </rPr>
      <t>potrebnom broju</t>
    </r>
    <r>
      <rPr>
        <sz val="11"/>
        <color theme="1"/>
        <rFont val="Calibri"/>
        <family val="2"/>
        <charset val="238"/>
        <scheme val="minor"/>
      </rPr>
      <t xml:space="preserve"> slojeva dok se </t>
    </r>
  </si>
  <si>
    <t>Dobava materijala te izrada spuštenog stropa od ARMSTRONG ploča</t>
  </si>
  <si>
    <t>dimenzija 60x60 cm na potrebnoj aluminijskoj podkonstrukciji ( nosiva</t>
  </si>
  <si>
    <t>Uključivo sav potreban spojni materijal.</t>
  </si>
  <si>
    <t>Skidanje podnih keramičkih pločica te dobava i postava novih</t>
  </si>
  <si>
    <t>za potrebe čajne kuhinje u boji kao i ostatak hodnika</t>
  </si>
  <si>
    <t>UKUPNO GIPSKARTONSKI RADOVI :</t>
  </si>
  <si>
    <t>UKUPNO KERAMIČARSKI RADOVI :</t>
  </si>
  <si>
    <t>Fluo 4x18 W, vanjske dimenzije 595x595 mm, al.raster 7x7</t>
  </si>
  <si>
    <t>VDE grla, VDE priključna stezaljka, CE prigušnica sa svim</t>
  </si>
  <si>
    <t>ugradbenim priborom</t>
  </si>
  <si>
    <t>U cijenu uključiti prilagodbu nove rasvjete novom položaju</t>
  </si>
  <si>
    <t xml:space="preserve">rasvjetnih tijela u odnosu na postojeće </t>
  </si>
  <si>
    <t>UKUPNO ELEKTROINSTALATERSKI RADOVI :</t>
  </si>
  <si>
    <t>Pregled i kontrola ispravnosti svih utičnica i prekidača te</t>
  </si>
  <si>
    <t>zamjena neispravnih novima</t>
  </si>
  <si>
    <t>predviđa se</t>
  </si>
  <si>
    <t>dimenzije 20x20 cm</t>
  </si>
  <si>
    <t>Krpanje zida u wc-u produžnim mortom. U cijenu uključiti</t>
  </si>
  <si>
    <t>sav potreban materijal</t>
  </si>
  <si>
    <t>Dobava i ljepljenje folije za staklo u bijeloj boji da se spriječi</t>
  </si>
  <si>
    <t>pogled u kancelariju sa susjedne zgrade</t>
  </si>
  <si>
    <t>Dobava i postava samostojeće WC školjke u bijeloj boji</t>
  </si>
  <si>
    <t>sa pripadajućom daskom. U cijenu uključiti dobavu i montažu</t>
  </si>
  <si>
    <t xml:space="preserve">Dobava i montaža visokomontažnog vodokotlića sa svim </t>
  </si>
  <si>
    <t>potrebnim cijevima i ventilima te spajanjem na wc školjku</t>
  </si>
  <si>
    <t>UKUPNO VODOINSTALATERSKI RADOVI :</t>
  </si>
  <si>
    <t>U cijenu radova uključiti i provjeru rada svih ventila na ukupno</t>
  </si>
  <si>
    <t>11 radijatora.</t>
  </si>
  <si>
    <t>A / RUŠENJA I DEMONTAŽE</t>
  </si>
  <si>
    <t>B / PODOPOLAGAČKI RADOVI</t>
  </si>
  <si>
    <t>C / PODOPOLAGAČKI RADOVI</t>
  </si>
  <si>
    <t>D / STOLARSKI RADOVI</t>
  </si>
  <si>
    <t>E / GIPSKARTONSKI RADOVI</t>
  </si>
  <si>
    <t>F / KERAMIČARSKI RADOVI</t>
  </si>
  <si>
    <t>G / ELEKTROINSTALATERSKI RADOVI</t>
  </si>
  <si>
    <t>H / VODOINSTALATERSKI RADOVI</t>
  </si>
  <si>
    <t>I / RAZNI RADOVI</t>
  </si>
  <si>
    <t>UKUPNO RAZNI RADOVI :</t>
  </si>
  <si>
    <t>UKUPNO RUŠENJA I DEMONTAŽE :</t>
  </si>
  <si>
    <t>OPĆI UVJETI UZ TROŠKOVNIK</t>
  </si>
  <si>
    <t>Dobava i montaža ugradbenih  rasvjetnih tijela</t>
  </si>
  <si>
    <t>24 članka.</t>
  </si>
  <si>
    <t>sati</t>
  </si>
  <si>
    <t>Rastavljanje skinutog radijatora na traženi broj članaka i montaža</t>
  </si>
  <si>
    <t>na postojeće radijatore kako slijedi:</t>
  </si>
  <si>
    <t>soba 2 - 2 članka - jedan radijator</t>
  </si>
  <si>
    <t>soba 5 - 3 članka - jedan radijator</t>
  </si>
  <si>
    <t>soba 5a - 4 članka - jedan radijator</t>
  </si>
  <si>
    <t>sobe 1, 4 i 6 - po 5 članaka - 3 radijatora</t>
  </si>
  <si>
    <t>Pažljivo skidanje i rastavljanje radijatora u sobi 3 koji ima</t>
  </si>
  <si>
    <t>5.</t>
  </si>
  <si>
    <t>ventilom i svim potrebnim elementima do konačne funkcionalnosti</t>
  </si>
  <si>
    <t>U cijenu uključiti pražnjenje i punjenje sistema</t>
  </si>
  <si>
    <t>Sve radove izvesti prema opisu pojedinih stavak troškovnika i uvodnih općih opisa</t>
  </si>
  <si>
    <t>pojedinih grupa radova.</t>
  </si>
  <si>
    <t xml:space="preserve">Prije početka izvođenja radova, izvoditelj je dužan investitoru ili nadzornom inžinjeru </t>
  </si>
  <si>
    <t>dostaviti na odobrenje uzorke materijala koji se ugrađuje, sa pripadajućim atestima.</t>
  </si>
  <si>
    <t>Eventualne promjene u detaljima ili materijalu izvoditelj treba dogovoriti sa investitorom ili</t>
  </si>
  <si>
    <t>nadzornim inžinjerom.</t>
  </si>
  <si>
    <t>REKAPITULACIJA:</t>
  </si>
  <si>
    <t>i drugim normama ( DIN, europske norme i sl. ), ako je stavkom troškovnika tako definirano</t>
  </si>
  <si>
    <t>ili ne postoji HRN.</t>
  </si>
  <si>
    <t>OBRAČUN IZVEDENIH RADOVA</t>
  </si>
  <si>
    <t>Obračun radova vršit će se prema opisu u pojedinoj stavci, odnosno u skladu s važečim</t>
  </si>
  <si>
    <t>građevinskim normama.</t>
  </si>
  <si>
    <t>Po završetku radova kvalitetu izvednih radova će izvoditelj ustanoviti zapisnički sa nadzornim</t>
  </si>
  <si>
    <t>inžinjerom.</t>
  </si>
  <si>
    <t>Ukoliko se ustanovi da su radovi izvedeni nekvalitetno, izvoditelj je dužan iste ponovno izvesti</t>
  </si>
  <si>
    <t>Sve eventualne nejasnoće izvoditelj treba riješiti sa investitorom prije davanja ponude, jer se</t>
  </si>
  <si>
    <t>naknadni zahtjevi neće uvažiti.</t>
  </si>
  <si>
    <t>Sve radove izvoditelj je dužan izvesti u skladu s važećim standardima i tehničkim uvjetima za</t>
  </si>
  <si>
    <t xml:space="preserve">odgovarajuću vrstu radova.  Svi radovi trebaju biti izvedeni prema hrvatskim normama, ali </t>
  </si>
  <si>
    <t>u traženoj kvaliteti ili iste naručiti kod drugog izvoditelja, a sve u najkraćem dogovorenom roku</t>
  </si>
  <si>
    <t>i na svoj trošak.</t>
  </si>
  <si>
    <t>NAKNADNI RADOVI</t>
  </si>
  <si>
    <t>Za naknadne radove čiji se opisi ne nalaze u troškovniku, a koje se trebaju izvesti po nalogu</t>
  </si>
  <si>
    <t>investitora i nadzornog inžinjera, obračun se vrši prema stvarnim troškovima rada i materijala</t>
  </si>
  <si>
    <t>odnosno prema prethodno dostavljenim ponudama.</t>
  </si>
  <si>
    <t>Izvoditelj ne smije početi sa izvođenjem takvih radova prije odobrenja investitora i upisa</t>
  </si>
  <si>
    <t>nadzornog inžinjera u građevinski dnevnik.</t>
  </si>
  <si>
    <t>Za naknadne radove čiji se opisi nalaze u ugovornom troškovniku primjenjivat će se ugovorne</t>
  </si>
  <si>
    <t>jedinične cijene.</t>
  </si>
  <si>
    <t>Sva odstupanja stvarno izvedenih količina u odnosu na količine predviđene projektantskim</t>
  </si>
  <si>
    <t>troškovima ( + ili - ) obračunati će se prema stvarno izvršenim radovima što će se evidentirati</t>
  </si>
  <si>
    <t xml:space="preserve">konačnim obračunom putem građevinske knjige i upisom u građevinski dnevnik, ako ugovorom </t>
  </si>
  <si>
    <t>nije drugačije definirano.</t>
  </si>
  <si>
    <t xml:space="preserve">GRAĐEVINSKO-OBRTNIČKI I ELEKTROINSTALATERSKI RADOVI </t>
  </si>
  <si>
    <t>RAD I MATERIJAL</t>
  </si>
  <si>
    <t>U cijenu materijala i rada uključena je i cijena transportnih troškova bez obzira na prijevozno</t>
  </si>
  <si>
    <t>sredstvo sa svim prijenosima, utovarima i istovarima, te skladištenje i čuvanje na gradilištu.</t>
  </si>
  <si>
    <t>U kalkulaciji rada treba uključiti sav rad, kako glavni tako i pomoćni, te sav unutarnji transport</t>
  </si>
  <si>
    <t>kao i čišćenje prostora u tijeku i nakon završetka radova te odvoz šute i viška materijala s</t>
  </si>
  <si>
    <t>gradilišta.</t>
  </si>
  <si>
    <t>Radijator od 24 članka se dijeli na 3 komada po 5 članaka, jedan</t>
  </si>
  <si>
    <t>komad od 4 članka, jedan komad od 3 članka i jedan komad</t>
  </si>
  <si>
    <t>od 2 članka.</t>
  </si>
  <si>
    <r>
      <rPr>
        <u/>
        <sz val="11"/>
        <color theme="1"/>
        <rFont val="Calibri"/>
        <family val="2"/>
        <charset val="238"/>
        <scheme val="minor"/>
      </rPr>
      <t>Napomena:</t>
    </r>
    <r>
      <rPr>
        <sz val="11"/>
        <color theme="1"/>
        <rFont val="Calibri"/>
        <family val="2"/>
        <charset val="238"/>
        <scheme val="minor"/>
      </rPr>
      <t xml:space="preserve"> prije nabave dostaviti uzorke tj. prospekte i ateste materijala</t>
    </r>
  </si>
  <si>
    <t xml:space="preserve">Bojanje zidova i stropova WC-a disperzivnom bijelom bojom u </t>
  </si>
  <si>
    <t>dva sloja sa svim potrebnim predradnjama ( struganje stare</t>
  </si>
  <si>
    <t>boje, gletanje, impregnacija )</t>
  </si>
  <si>
    <t>i montažna ). Visina ovjesa cca 90 cm</t>
  </si>
  <si>
    <t>6.</t>
  </si>
  <si>
    <t>Dobava i montaža kuhinjskog mini bloka duljine 100 cm</t>
  </si>
  <si>
    <t>sa svim aparatima, slavinom za sudoper, spajanjem odvoda,</t>
  </si>
  <si>
    <t>dovoda vode i struje do pune funkcionalnosti</t>
  </si>
  <si>
    <t>komplet</t>
  </si>
  <si>
    <t>U cijenu uključiti prilagodbu el.instalacija i 2 prekidača</t>
  </si>
  <si>
    <t>količina</t>
  </si>
  <si>
    <t>Pažljiva demontaža rasvjetnih tijela u sobama i odvoz</t>
  </si>
  <si>
    <t>na deponiju</t>
  </si>
  <si>
    <t>dva sloja disperzivnom bijelom bojom do visine spuštenog stropa</t>
  </si>
  <si>
    <t>od jelove građe, identična prema postojećima, ostakljeno</t>
  </si>
  <si>
    <t>staklom debljine 4 mm</t>
  </si>
  <si>
    <t>Izrada pregradnog zida visine 3,75 m dvostrukim knauf pločama debljine 10 cm,</t>
  </si>
  <si>
    <t xml:space="preserve">metalnim štokom ( 2 kom ), sve u bijeloj boji, sa svim potrebnim okovima i </t>
  </si>
  <si>
    <t xml:space="preserve">U cijenu uključiti dobavu i ugradnju jednokrilnih vratiju sa dim. 80x205 cm </t>
  </si>
  <si>
    <t xml:space="preserve">bravama s ključem. </t>
  </si>
  <si>
    <t>a ) zidovi</t>
  </si>
  <si>
    <t xml:space="preserve">b ) vrata </t>
  </si>
  <si>
    <t xml:space="preserve">sa postavom zvučne izolacije kao TERVOL  ili jednakovrijedno ___________ između ploča. </t>
  </si>
  <si>
    <t>u sobi 3</t>
  </si>
  <si>
    <t xml:space="preserve">Dobava i montaža radijatora sa 33 članka visine 60 cm, sa termostatskim </t>
  </si>
  <si>
    <t>Dobava i postava keramičkih pločica II klase na postoječe pločice dimenzija 15x15 cm ili</t>
  </si>
  <si>
    <t>20x20 cm. Prije postave obavezno Investitoru dostaviti uzorke pločica na odobrenje.</t>
  </si>
  <si>
    <t>i ogledala)</t>
  </si>
  <si>
    <t>( 3 WC-a i zid u predprostoru )(u cijenu uključiti demontažu i ponovnu montažu umivaonika</t>
  </si>
  <si>
    <t>UKUPNA CIJENA  RADOVA (KN, S PDV-om)</t>
  </si>
  <si>
    <t>PDV (KN)</t>
  </si>
  <si>
    <t>Prilog br. 8. - Troškovnik</t>
  </si>
  <si>
    <t xml:space="preserve">C / </t>
  </si>
  <si>
    <t xml:space="preserve">D / </t>
  </si>
  <si>
    <t>CIJENA RADOVA (KN, BEZ PDV-a)</t>
  </si>
  <si>
    <t>jedinična cijena (kn bez PDV-a)</t>
  </si>
  <si>
    <t>ukupna cijena (kn bez PDV-a)</t>
  </si>
  <si>
    <t>jed. mjere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</si>
</sst>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2" fontId="0" fillId="0" borderId="0" xfId="0" applyNumberFormat="1" applyAlignment="1">
      <alignment horizontal="center"/>
    </xf>
    <xf numFmtId="0" fontId="0" fillId="0" borderId="0" xfId="0" applyBorder="1"/>
    <xf numFmtId="0" fontId="4" fillId="0" borderId="0" xfId="0" applyFont="1"/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/>
    <xf numFmtId="2" fontId="4" fillId="0" borderId="0" xfId="0" applyNumberFormat="1" applyFont="1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1" fontId="0" fillId="0" borderId="0" xfId="0" applyNumberFormat="1" applyBorder="1" applyAlignment="1"/>
    <xf numFmtId="0" fontId="0" fillId="0" borderId="0" xfId="0" applyFont="1"/>
    <xf numFmtId="4" fontId="4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vertical="center"/>
    </xf>
    <xf numFmtId="2" fontId="7" fillId="0" borderId="0" xfId="0" applyNumberFormat="1" applyFont="1"/>
    <xf numFmtId="0" fontId="7" fillId="0" borderId="2" xfId="0" applyFont="1" applyBorder="1"/>
    <xf numFmtId="0" fontId="7" fillId="0" borderId="0" xfId="0" applyFont="1" applyBorder="1"/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0" fillId="0" borderId="0" xfId="0" applyNumberFormat="1" applyAlignment="1">
      <alignment horizontal="center"/>
    </xf>
    <xf numFmtId="2" fontId="4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4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" fontId="7" fillId="0" borderId="4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7" fillId="0" borderId="3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28"/>
  <sheetViews>
    <sheetView tabSelected="1" topLeftCell="A268" workbookViewId="0">
      <selection activeCell="Y62" sqref="Y62"/>
    </sheetView>
  </sheetViews>
  <sheetFormatPr defaultRowHeight="15" x14ac:dyDescent="0.25"/>
  <cols>
    <col min="1" max="1" width="3" customWidth="1"/>
    <col min="2" max="5" width="4.7109375" customWidth="1"/>
    <col min="6" max="6" width="7" style="62" customWidth="1"/>
    <col min="7" max="13" width="4.7109375" customWidth="1"/>
    <col min="14" max="14" width="6.85546875" customWidth="1"/>
    <col min="15" max="18" width="4.7109375" style="27" customWidth="1"/>
    <col min="19" max="28" width="4.7109375" customWidth="1"/>
  </cols>
  <sheetData>
    <row r="1" spans="1:18" x14ac:dyDescent="0.25">
      <c r="A1" s="57" t="s">
        <v>176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x14ac:dyDescent="0.25">
      <c r="A3" s="2" t="s">
        <v>87</v>
      </c>
    </row>
    <row r="4" spans="1:18" x14ac:dyDescent="0.25">
      <c r="A4" s="2"/>
    </row>
    <row r="5" spans="1:18" s="20" customFormat="1" x14ac:dyDescent="0.25">
      <c r="A5" s="20" t="s">
        <v>101</v>
      </c>
      <c r="F5" s="63"/>
      <c r="O5" s="27"/>
      <c r="P5" s="27"/>
      <c r="Q5" s="27"/>
      <c r="R5" s="27"/>
    </row>
    <row r="6" spans="1:18" s="20" customFormat="1" x14ac:dyDescent="0.25">
      <c r="A6" s="20" t="s">
        <v>102</v>
      </c>
      <c r="F6" s="63"/>
      <c r="O6" s="27"/>
      <c r="P6" s="27"/>
      <c r="Q6" s="27"/>
      <c r="R6" s="27"/>
    </row>
    <row r="7" spans="1:18" s="20" customFormat="1" x14ac:dyDescent="0.25">
      <c r="A7" s="20" t="s">
        <v>116</v>
      </c>
      <c r="F7" s="63"/>
      <c r="O7" s="27"/>
      <c r="P7" s="27"/>
      <c r="Q7" s="27"/>
      <c r="R7" s="27"/>
    </row>
    <row r="8" spans="1:18" s="20" customFormat="1" x14ac:dyDescent="0.25">
      <c r="A8" s="20" t="s">
        <v>117</v>
      </c>
      <c r="F8" s="63"/>
      <c r="O8" s="27"/>
      <c r="P8" s="27"/>
      <c r="Q8" s="27"/>
      <c r="R8" s="27"/>
    </row>
    <row r="9" spans="1:18" s="20" customFormat="1" x14ac:dyDescent="0.25">
      <c r="A9" s="20" t="s">
        <v>103</v>
      </c>
      <c r="F9" s="63"/>
      <c r="O9" s="27"/>
      <c r="P9" s="27"/>
      <c r="Q9" s="27"/>
      <c r="R9" s="27"/>
    </row>
    <row r="10" spans="1:18" s="20" customFormat="1" x14ac:dyDescent="0.25">
      <c r="A10" s="20" t="s">
        <v>104</v>
      </c>
      <c r="F10" s="63"/>
      <c r="O10" s="27"/>
      <c r="P10" s="27"/>
      <c r="Q10" s="27"/>
      <c r="R10" s="27"/>
    </row>
    <row r="11" spans="1:18" s="20" customFormat="1" ht="5.25" customHeight="1" x14ac:dyDescent="0.25">
      <c r="F11" s="63"/>
      <c r="O11" s="27"/>
      <c r="P11" s="27"/>
      <c r="Q11" s="27"/>
      <c r="R11" s="27"/>
    </row>
    <row r="12" spans="1:18" s="20" customFormat="1" ht="15" customHeight="1" x14ac:dyDescent="0.25">
      <c r="A12" s="20" t="s">
        <v>105</v>
      </c>
      <c r="F12" s="63"/>
      <c r="O12" s="27"/>
      <c r="P12" s="27"/>
      <c r="Q12" s="27"/>
      <c r="R12" s="27"/>
    </row>
    <row r="13" spans="1:18" s="20" customFormat="1" ht="15" customHeight="1" x14ac:dyDescent="0.25">
      <c r="A13" s="20" t="s">
        <v>106</v>
      </c>
      <c r="F13" s="63"/>
      <c r="O13" s="27"/>
      <c r="P13" s="27"/>
      <c r="Q13" s="27"/>
      <c r="R13" s="27"/>
    </row>
    <row r="14" spans="1:18" s="20" customFormat="1" ht="5.25" customHeight="1" x14ac:dyDescent="0.25">
      <c r="F14" s="63"/>
      <c r="O14" s="27"/>
      <c r="P14" s="27"/>
      <c r="Q14" s="27"/>
      <c r="R14" s="27"/>
    </row>
    <row r="15" spans="1:18" s="20" customFormat="1" ht="15" customHeight="1" x14ac:dyDescent="0.25">
      <c r="A15" s="20" t="s">
        <v>118</v>
      </c>
      <c r="F15" s="63"/>
      <c r="O15" s="27"/>
      <c r="P15" s="27"/>
      <c r="Q15" s="27"/>
      <c r="R15" s="27"/>
    </row>
    <row r="16" spans="1:18" s="20" customFormat="1" ht="15" customHeight="1" x14ac:dyDescent="0.25">
      <c r="A16" s="20" t="s">
        <v>119</v>
      </c>
      <c r="F16" s="63"/>
      <c r="O16" s="27"/>
      <c r="P16" s="27"/>
      <c r="Q16" s="27"/>
      <c r="R16" s="27"/>
    </row>
    <row r="17" spans="1:18" s="20" customFormat="1" ht="15" customHeight="1" x14ac:dyDescent="0.25">
      <c r="A17" s="20" t="s">
        <v>108</v>
      </c>
      <c r="F17" s="63"/>
      <c r="O17" s="27"/>
      <c r="P17" s="27"/>
      <c r="Q17" s="27"/>
      <c r="R17" s="27"/>
    </row>
    <row r="18" spans="1:18" s="20" customFormat="1" ht="15" customHeight="1" x14ac:dyDescent="0.25">
      <c r="A18" s="20" t="s">
        <v>109</v>
      </c>
      <c r="F18" s="63"/>
      <c r="O18" s="27"/>
      <c r="P18" s="27"/>
      <c r="Q18" s="27"/>
      <c r="R18" s="27"/>
    </row>
    <row r="19" spans="1:18" s="20" customFormat="1" ht="15" customHeight="1" x14ac:dyDescent="0.25">
      <c r="F19" s="63"/>
      <c r="O19" s="27"/>
      <c r="P19" s="27"/>
      <c r="Q19" s="27"/>
      <c r="R19" s="27"/>
    </row>
    <row r="20" spans="1:18" s="20" customFormat="1" ht="15" customHeight="1" x14ac:dyDescent="0.25">
      <c r="A20" s="2" t="s">
        <v>110</v>
      </c>
      <c r="F20" s="63"/>
      <c r="O20" s="27"/>
      <c r="P20" s="27"/>
      <c r="Q20" s="27"/>
      <c r="R20" s="27"/>
    </row>
    <row r="21" spans="1:18" s="20" customFormat="1" ht="15" customHeight="1" x14ac:dyDescent="0.25">
      <c r="A21" s="2"/>
      <c r="F21" s="63"/>
      <c r="O21" s="27"/>
      <c r="P21" s="27"/>
      <c r="Q21" s="27"/>
      <c r="R21" s="27"/>
    </row>
    <row r="22" spans="1:18" s="20" customFormat="1" ht="15" customHeight="1" x14ac:dyDescent="0.25">
      <c r="A22" s="20" t="s">
        <v>111</v>
      </c>
      <c r="F22" s="63"/>
      <c r="O22" s="27"/>
      <c r="P22" s="27"/>
      <c r="Q22" s="27"/>
      <c r="R22" s="27"/>
    </row>
    <row r="23" spans="1:18" s="20" customFormat="1" ht="15" customHeight="1" x14ac:dyDescent="0.25">
      <c r="A23" s="20" t="s">
        <v>112</v>
      </c>
      <c r="F23" s="63"/>
      <c r="O23" s="27"/>
      <c r="P23" s="27"/>
      <c r="Q23" s="27"/>
      <c r="R23" s="27"/>
    </row>
    <row r="24" spans="1:18" s="20" customFormat="1" ht="15" customHeight="1" x14ac:dyDescent="0.25">
      <c r="A24" s="20" t="s">
        <v>113</v>
      </c>
      <c r="F24" s="63"/>
      <c r="O24" s="27"/>
      <c r="P24" s="27"/>
      <c r="Q24" s="27"/>
      <c r="R24" s="27"/>
    </row>
    <row r="25" spans="1:18" s="20" customFormat="1" ht="15" customHeight="1" x14ac:dyDescent="0.25">
      <c r="A25" s="20" t="s">
        <v>114</v>
      </c>
      <c r="F25" s="63"/>
      <c r="O25" s="27"/>
      <c r="P25" s="27"/>
      <c r="Q25" s="27"/>
      <c r="R25" s="27"/>
    </row>
    <row r="26" spans="1:18" s="20" customFormat="1" ht="15" customHeight="1" x14ac:dyDescent="0.25">
      <c r="A26" s="20" t="s">
        <v>115</v>
      </c>
      <c r="F26" s="63"/>
      <c r="O26" s="27"/>
      <c r="P26" s="27"/>
      <c r="Q26" s="27"/>
      <c r="R26" s="27"/>
    </row>
    <row r="27" spans="1:18" s="20" customFormat="1" ht="15" customHeight="1" x14ac:dyDescent="0.25">
      <c r="A27" s="20" t="s">
        <v>120</v>
      </c>
      <c r="F27" s="63"/>
      <c r="O27" s="27"/>
      <c r="P27" s="27"/>
      <c r="Q27" s="27"/>
      <c r="R27" s="27"/>
    </row>
    <row r="28" spans="1:18" s="20" customFormat="1" ht="15" customHeight="1" x14ac:dyDescent="0.25">
      <c r="A28" s="20" t="s">
        <v>121</v>
      </c>
      <c r="F28" s="63"/>
      <c r="O28" s="27"/>
      <c r="P28" s="27"/>
      <c r="Q28" s="27"/>
      <c r="R28" s="27"/>
    </row>
    <row r="29" spans="1:18" s="20" customFormat="1" ht="15" customHeight="1" x14ac:dyDescent="0.25">
      <c r="F29" s="63"/>
      <c r="O29" s="27"/>
      <c r="P29" s="27"/>
      <c r="Q29" s="27"/>
      <c r="R29" s="27"/>
    </row>
    <row r="30" spans="1:18" s="20" customFormat="1" ht="15" customHeight="1" x14ac:dyDescent="0.25">
      <c r="A30" s="2" t="s">
        <v>122</v>
      </c>
      <c r="F30" s="63"/>
      <c r="O30" s="27"/>
      <c r="P30" s="27"/>
      <c r="Q30" s="27"/>
      <c r="R30" s="27"/>
    </row>
    <row r="31" spans="1:18" s="20" customFormat="1" ht="15" customHeight="1" x14ac:dyDescent="0.25">
      <c r="F31" s="63"/>
      <c r="O31" s="27"/>
      <c r="P31" s="27"/>
      <c r="Q31" s="27"/>
      <c r="R31" s="27"/>
    </row>
    <row r="32" spans="1:18" s="20" customFormat="1" ht="15" customHeight="1" x14ac:dyDescent="0.25">
      <c r="A32" s="20" t="s">
        <v>123</v>
      </c>
      <c r="F32" s="63"/>
      <c r="O32" s="27"/>
      <c r="P32" s="27"/>
      <c r="Q32" s="27"/>
      <c r="R32" s="27"/>
    </row>
    <row r="33" spans="1:18" s="20" customFormat="1" ht="15" customHeight="1" x14ac:dyDescent="0.25">
      <c r="A33" s="20" t="s">
        <v>124</v>
      </c>
      <c r="F33" s="63"/>
      <c r="O33" s="27"/>
      <c r="P33" s="27"/>
      <c r="Q33" s="27"/>
      <c r="R33" s="27"/>
    </row>
    <row r="34" spans="1:18" s="20" customFormat="1" ht="15" customHeight="1" x14ac:dyDescent="0.25">
      <c r="A34" s="20" t="s">
        <v>125</v>
      </c>
      <c r="F34" s="63"/>
      <c r="O34" s="27"/>
      <c r="P34" s="27"/>
      <c r="Q34" s="27"/>
      <c r="R34" s="27"/>
    </row>
    <row r="35" spans="1:18" s="20" customFormat="1" ht="15" customHeight="1" x14ac:dyDescent="0.25">
      <c r="A35" s="20" t="s">
        <v>126</v>
      </c>
      <c r="F35" s="63"/>
      <c r="O35" s="27"/>
      <c r="P35" s="27"/>
      <c r="Q35" s="27"/>
      <c r="R35" s="27"/>
    </row>
    <row r="36" spans="1:18" s="20" customFormat="1" ht="15" customHeight="1" x14ac:dyDescent="0.25">
      <c r="A36" s="20" t="s">
        <v>127</v>
      </c>
      <c r="F36" s="63"/>
      <c r="O36" s="27"/>
      <c r="P36" s="27"/>
      <c r="Q36" s="27"/>
      <c r="R36" s="27"/>
    </row>
    <row r="37" spans="1:18" s="20" customFormat="1" ht="15" customHeight="1" x14ac:dyDescent="0.25">
      <c r="A37" s="20" t="s">
        <v>128</v>
      </c>
      <c r="F37" s="63"/>
      <c r="O37" s="27"/>
      <c r="P37" s="27"/>
      <c r="Q37" s="27"/>
      <c r="R37" s="27"/>
    </row>
    <row r="38" spans="1:18" s="20" customFormat="1" ht="15" customHeight="1" x14ac:dyDescent="0.25">
      <c r="A38" s="20" t="s">
        <v>129</v>
      </c>
      <c r="F38" s="63"/>
      <c r="O38" s="27"/>
      <c r="P38" s="27"/>
      <c r="Q38" s="27"/>
      <c r="R38" s="27"/>
    </row>
    <row r="39" spans="1:18" s="20" customFormat="1" ht="15" customHeight="1" x14ac:dyDescent="0.25">
      <c r="A39" s="20" t="s">
        <v>130</v>
      </c>
      <c r="F39" s="63"/>
      <c r="O39" s="27"/>
      <c r="P39" s="27"/>
      <c r="Q39" s="27"/>
      <c r="R39" s="27"/>
    </row>
    <row r="40" spans="1:18" x14ac:dyDescent="0.25">
      <c r="A40" s="20" t="s">
        <v>131</v>
      </c>
    </row>
    <row r="41" spans="1:18" x14ac:dyDescent="0.25">
      <c r="A41" s="20" t="s">
        <v>132</v>
      </c>
    </row>
    <row r="42" spans="1:18" x14ac:dyDescent="0.25">
      <c r="A42" s="20" t="s">
        <v>133</v>
      </c>
    </row>
    <row r="43" spans="1:18" x14ac:dyDescent="0.25">
      <c r="A43" s="20"/>
    </row>
    <row r="44" spans="1:18" x14ac:dyDescent="0.25">
      <c r="A44" s="2" t="s">
        <v>135</v>
      </c>
    </row>
    <row r="45" spans="1:18" x14ac:dyDescent="0.25">
      <c r="A45" s="20"/>
    </row>
    <row r="46" spans="1:18" x14ac:dyDescent="0.25">
      <c r="A46" s="20" t="s">
        <v>136</v>
      </c>
    </row>
    <row r="47" spans="1:18" x14ac:dyDescent="0.25">
      <c r="A47" s="20" t="s">
        <v>137</v>
      </c>
    </row>
    <row r="48" spans="1:18" x14ac:dyDescent="0.25">
      <c r="A48" s="20" t="s">
        <v>138</v>
      </c>
    </row>
    <row r="49" spans="1:18" x14ac:dyDescent="0.25">
      <c r="A49" s="20" t="s">
        <v>139</v>
      </c>
    </row>
    <row r="50" spans="1:18" x14ac:dyDescent="0.25">
      <c r="A50" s="20" t="s">
        <v>140</v>
      </c>
    </row>
    <row r="52" spans="1:18" ht="15.75" x14ac:dyDescent="0.25">
      <c r="A52" s="3" t="s">
        <v>134</v>
      </c>
      <c r="B52" s="2"/>
      <c r="C52" s="2"/>
      <c r="D52" s="2"/>
      <c r="E52" s="2"/>
      <c r="F52" s="26"/>
      <c r="G52" s="2"/>
      <c r="H52" s="2"/>
    </row>
    <row r="54" spans="1:18" x14ac:dyDescent="0.25">
      <c r="A54" s="2" t="s">
        <v>76</v>
      </c>
    </row>
    <row r="55" spans="1:18" x14ac:dyDescent="0.25">
      <c r="A55" s="2"/>
    </row>
    <row r="56" spans="1:18" x14ac:dyDescent="0.25">
      <c r="A56" s="2"/>
      <c r="F56" s="60"/>
      <c r="G56" s="2"/>
      <c r="H56" s="2"/>
      <c r="I56" s="39" t="s">
        <v>155</v>
      </c>
      <c r="J56" s="39"/>
      <c r="K56" s="2"/>
      <c r="L56" s="2"/>
      <c r="M56" s="38" t="s">
        <v>180</v>
      </c>
      <c r="N56" s="38"/>
      <c r="O56" s="28"/>
      <c r="P56" s="59" t="s">
        <v>181</v>
      </c>
      <c r="Q56" s="59"/>
      <c r="R56" s="59"/>
    </row>
    <row r="57" spans="1:18" ht="30.75" customHeight="1" x14ac:dyDescent="0.25">
      <c r="A57" s="2"/>
      <c r="F57" s="61" t="s">
        <v>182</v>
      </c>
      <c r="G57" s="2"/>
      <c r="H57" s="2"/>
      <c r="I57" s="39"/>
      <c r="J57" s="39"/>
      <c r="K57" s="2"/>
      <c r="L57" s="2"/>
      <c r="M57" s="38"/>
      <c r="N57" s="38"/>
      <c r="O57" s="28"/>
      <c r="P57" s="59"/>
      <c r="Q57" s="59"/>
      <c r="R57" s="59"/>
    </row>
    <row r="59" spans="1:18" x14ac:dyDescent="0.25">
      <c r="A59" s="1" t="s">
        <v>1</v>
      </c>
      <c r="B59" t="s">
        <v>2</v>
      </c>
    </row>
    <row r="60" spans="1:18" x14ac:dyDescent="0.25">
      <c r="A60" s="4"/>
      <c r="B60" t="s">
        <v>15</v>
      </c>
    </row>
    <row r="61" spans="1:18" x14ac:dyDescent="0.25">
      <c r="A61" s="1"/>
    </row>
    <row r="62" spans="1:18" x14ac:dyDescent="0.25">
      <c r="A62" s="1"/>
      <c r="F62" s="62" t="s">
        <v>3</v>
      </c>
      <c r="I62" s="51">
        <v>190</v>
      </c>
      <c r="J62" s="51"/>
      <c r="M62" s="41"/>
      <c r="N62" s="41"/>
      <c r="O62" s="29"/>
      <c r="P62" s="42">
        <f>M62*I62</f>
        <v>0</v>
      </c>
      <c r="Q62" s="42"/>
      <c r="R62" s="42"/>
    </row>
    <row r="63" spans="1:18" x14ac:dyDescent="0.25">
      <c r="A63" s="1"/>
    </row>
    <row r="64" spans="1:18" x14ac:dyDescent="0.25">
      <c r="A64" s="1" t="s">
        <v>4</v>
      </c>
      <c r="B64" t="s">
        <v>156</v>
      </c>
    </row>
    <row r="65" spans="1:31" x14ac:dyDescent="0.25">
      <c r="A65" s="1"/>
      <c r="B65" t="s">
        <v>157</v>
      </c>
    </row>
    <row r="66" spans="1:31" x14ac:dyDescent="0.25">
      <c r="A66" s="1"/>
      <c r="B66" t="s">
        <v>5</v>
      </c>
      <c r="G66" t="s">
        <v>6</v>
      </c>
      <c r="I66" s="53">
        <v>29</v>
      </c>
      <c r="J66" s="53"/>
      <c r="M66" s="41"/>
      <c r="N66" s="41"/>
      <c r="P66" s="42">
        <f>M66*I66</f>
        <v>0</v>
      </c>
      <c r="Q66" s="42"/>
      <c r="R66" s="42"/>
    </row>
    <row r="67" spans="1:31" x14ac:dyDescent="0.25">
      <c r="A67" s="1"/>
      <c r="M67" s="8"/>
      <c r="N67" s="8"/>
    </row>
    <row r="68" spans="1:31" x14ac:dyDescent="0.25">
      <c r="A68" s="1"/>
      <c r="B68" t="s">
        <v>7</v>
      </c>
      <c r="G68" t="s">
        <v>6</v>
      </c>
      <c r="I68" s="53">
        <v>2</v>
      </c>
      <c r="J68" s="53"/>
      <c r="M68" s="41"/>
      <c r="N68" s="41"/>
      <c r="P68" s="42">
        <f>M68*I68</f>
        <v>0</v>
      </c>
      <c r="Q68" s="42"/>
      <c r="R68" s="42"/>
    </row>
    <row r="69" spans="1:31" x14ac:dyDescent="0.25">
      <c r="A69" s="1"/>
    </row>
    <row r="70" spans="1:31" x14ac:dyDescent="0.25">
      <c r="A70" s="1" t="s">
        <v>8</v>
      </c>
      <c r="B70" t="s">
        <v>9</v>
      </c>
    </row>
    <row r="71" spans="1:31" x14ac:dyDescent="0.25">
      <c r="A71" s="1"/>
      <c r="B71" t="s">
        <v>10</v>
      </c>
    </row>
    <row r="72" spans="1:31" x14ac:dyDescent="0.25">
      <c r="A72" s="1"/>
    </row>
    <row r="73" spans="1:31" x14ac:dyDescent="0.25">
      <c r="A73" s="1"/>
      <c r="F73" s="62" t="s">
        <v>6</v>
      </c>
      <c r="I73" s="53">
        <v>3</v>
      </c>
      <c r="J73" s="53"/>
      <c r="M73" s="41"/>
      <c r="N73" s="41"/>
      <c r="O73" s="29"/>
      <c r="P73" s="42">
        <f>M73*I73</f>
        <v>0</v>
      </c>
      <c r="Q73" s="42"/>
      <c r="R73" s="42"/>
    </row>
    <row r="74" spans="1:31" x14ac:dyDescent="0.25">
      <c r="A74" s="1"/>
    </row>
    <row r="75" spans="1:31" x14ac:dyDescent="0.25">
      <c r="A75" s="1" t="s">
        <v>11</v>
      </c>
      <c r="B75" t="s">
        <v>12</v>
      </c>
    </row>
    <row r="76" spans="1:31" x14ac:dyDescent="0.25">
      <c r="A76" s="1"/>
    </row>
    <row r="77" spans="1:31" x14ac:dyDescent="0.25">
      <c r="F77" s="62" t="s">
        <v>6</v>
      </c>
      <c r="I77" s="53">
        <v>3</v>
      </c>
      <c r="J77" s="53"/>
      <c r="M77" s="41"/>
      <c r="N77" s="41"/>
      <c r="O77" s="29"/>
      <c r="P77" s="42">
        <f>M77*I77</f>
        <v>0</v>
      </c>
      <c r="Q77" s="42"/>
      <c r="R77" s="42"/>
      <c r="AE77" t="s">
        <v>14</v>
      </c>
    </row>
    <row r="79" spans="1:31" ht="15.75" thickBot="1" x14ac:dyDescent="0.3">
      <c r="E79" s="5" t="s">
        <v>86</v>
      </c>
      <c r="F79" s="64"/>
      <c r="G79" s="5"/>
      <c r="H79" s="5"/>
      <c r="I79" s="5"/>
      <c r="J79" s="5"/>
      <c r="K79" s="5"/>
      <c r="L79" s="5"/>
      <c r="M79" s="5"/>
      <c r="N79" s="5"/>
      <c r="O79" s="30"/>
      <c r="P79" s="49">
        <f>SUM(P62:R78)</f>
        <v>0</v>
      </c>
      <c r="Q79" s="50"/>
      <c r="R79" s="50"/>
    </row>
    <row r="80" spans="1:31" ht="15.75" thickTop="1" x14ac:dyDescent="0.25">
      <c r="E80" s="7"/>
      <c r="F80" s="65"/>
      <c r="G80" s="7"/>
      <c r="H80" s="7"/>
      <c r="I80" s="7"/>
      <c r="J80" s="7"/>
      <c r="K80" s="7"/>
      <c r="L80" s="7"/>
      <c r="M80" s="7"/>
      <c r="N80" s="7"/>
      <c r="O80" s="31"/>
      <c r="P80" s="31"/>
      <c r="Q80" s="31"/>
      <c r="R80" s="31"/>
    </row>
    <row r="82" spans="1:24" x14ac:dyDescent="0.25">
      <c r="A82" s="2" t="s">
        <v>77</v>
      </c>
      <c r="B82" s="2"/>
      <c r="C82" s="2"/>
      <c r="D82" s="2"/>
      <c r="E82" s="2"/>
      <c r="F82" s="26"/>
      <c r="W82" t="s">
        <v>13</v>
      </c>
    </row>
    <row r="84" spans="1:24" x14ac:dyDescent="0.25">
      <c r="A84" t="s">
        <v>16</v>
      </c>
      <c r="B84" t="s">
        <v>17</v>
      </c>
    </row>
    <row r="85" spans="1:24" x14ac:dyDescent="0.25">
      <c r="B85" t="s">
        <v>18</v>
      </c>
    </row>
    <row r="86" spans="1:24" x14ac:dyDescent="0.25">
      <c r="B86" t="s">
        <v>19</v>
      </c>
    </row>
    <row r="87" spans="1:24" x14ac:dyDescent="0.25">
      <c r="B87" t="s">
        <v>20</v>
      </c>
    </row>
    <row r="88" spans="1:24" x14ac:dyDescent="0.25">
      <c r="B88" t="s">
        <v>21</v>
      </c>
    </row>
    <row r="89" spans="1:24" x14ac:dyDescent="0.25">
      <c r="B89" t="s">
        <v>22</v>
      </c>
    </row>
    <row r="90" spans="1:24" x14ac:dyDescent="0.25">
      <c r="B90" t="s">
        <v>23</v>
      </c>
    </row>
    <row r="91" spans="1:24" x14ac:dyDescent="0.25">
      <c r="B91" t="s">
        <v>24</v>
      </c>
    </row>
    <row r="92" spans="1:24" x14ac:dyDescent="0.25">
      <c r="B92" t="s">
        <v>144</v>
      </c>
    </row>
    <row r="93" spans="1:24" x14ac:dyDescent="0.25">
      <c r="B93" t="s">
        <v>25</v>
      </c>
    </row>
    <row r="94" spans="1:24" x14ac:dyDescent="0.25">
      <c r="B94" t="s">
        <v>26</v>
      </c>
    </row>
    <row r="95" spans="1:24" x14ac:dyDescent="0.25">
      <c r="X95" t="s">
        <v>14</v>
      </c>
    </row>
    <row r="96" spans="1:24" x14ac:dyDescent="0.25">
      <c r="B96" t="s">
        <v>27</v>
      </c>
    </row>
    <row r="98" spans="2:30" x14ac:dyDescent="0.25">
      <c r="F98" s="62" t="s">
        <v>3</v>
      </c>
      <c r="I98" s="51">
        <v>202.85</v>
      </c>
      <c r="J98" s="51"/>
      <c r="M98" s="41"/>
      <c r="N98" s="41"/>
      <c r="P98" s="42">
        <f>M98*I98</f>
        <v>0</v>
      </c>
      <c r="Q98" s="42"/>
      <c r="R98" s="42"/>
      <c r="AC98" t="s">
        <v>14</v>
      </c>
    </row>
    <row r="99" spans="2:30" x14ac:dyDescent="0.25">
      <c r="I99" s="25"/>
      <c r="J99" s="25"/>
      <c r="M99" s="16"/>
      <c r="N99" s="16"/>
      <c r="P99" s="32"/>
      <c r="Q99" s="33"/>
      <c r="R99" s="33"/>
    </row>
    <row r="100" spans="2:30" x14ac:dyDescent="0.25">
      <c r="I100" s="25"/>
      <c r="J100" s="25"/>
      <c r="M100" s="16"/>
      <c r="N100" s="16"/>
      <c r="P100" s="32"/>
      <c r="Q100" s="33"/>
      <c r="R100" s="33"/>
    </row>
    <row r="102" spans="2:30" x14ac:dyDescent="0.25">
      <c r="B102" t="s">
        <v>28</v>
      </c>
      <c r="N102" s="8"/>
    </row>
    <row r="104" spans="2:30" x14ac:dyDescent="0.25">
      <c r="F104" s="62" t="s">
        <v>29</v>
      </c>
      <c r="I104" s="51">
        <v>193.7</v>
      </c>
      <c r="J104" s="51"/>
      <c r="M104" s="41"/>
      <c r="N104" s="41"/>
      <c r="P104" s="42">
        <f>M104*I104</f>
        <v>0</v>
      </c>
      <c r="Q104" s="42"/>
      <c r="R104" s="42"/>
    </row>
    <row r="105" spans="2:30" x14ac:dyDescent="0.25">
      <c r="I105" s="13"/>
      <c r="J105" s="13"/>
      <c r="M105" s="16"/>
      <c r="N105" s="16"/>
      <c r="P105" s="32"/>
      <c r="Q105" s="33"/>
      <c r="R105" s="33"/>
    </row>
    <row r="107" spans="2:30" x14ac:dyDescent="0.25">
      <c r="B107" t="s">
        <v>30</v>
      </c>
    </row>
    <row r="108" spans="2:30" x14ac:dyDescent="0.25">
      <c r="AD108" t="s">
        <v>13</v>
      </c>
    </row>
    <row r="109" spans="2:30" x14ac:dyDescent="0.25">
      <c r="F109" s="62" t="s">
        <v>29</v>
      </c>
      <c r="I109" s="51">
        <v>13.2</v>
      </c>
      <c r="J109" s="51"/>
      <c r="M109" s="41"/>
      <c r="N109" s="41"/>
      <c r="P109" s="42">
        <f>M109*I109</f>
        <v>0</v>
      </c>
      <c r="Q109" s="42"/>
      <c r="R109" s="42"/>
    </row>
    <row r="111" spans="2:30" ht="15.75" thickBot="1" x14ac:dyDescent="0.3">
      <c r="E111" s="5" t="s">
        <v>32</v>
      </c>
      <c r="F111" s="64"/>
      <c r="G111" s="5"/>
      <c r="H111" s="5"/>
      <c r="I111" s="5"/>
      <c r="J111" s="5"/>
      <c r="K111" s="5"/>
      <c r="L111" s="5"/>
      <c r="M111" s="5"/>
      <c r="N111" s="5"/>
      <c r="O111" s="30"/>
      <c r="P111" s="49">
        <f>SUM(P98:R110)</f>
        <v>0</v>
      </c>
      <c r="Q111" s="50"/>
      <c r="R111" s="50"/>
    </row>
    <row r="112" spans="2:30" ht="15.75" thickTop="1" x14ac:dyDescent="0.25"/>
    <row r="114" spans="1:18" x14ac:dyDescent="0.25">
      <c r="A114" s="2" t="s">
        <v>78</v>
      </c>
      <c r="B114" s="2" t="s">
        <v>31</v>
      </c>
    </row>
    <row r="116" spans="1:18" x14ac:dyDescent="0.25">
      <c r="A116" t="s">
        <v>1</v>
      </c>
      <c r="B116" t="s">
        <v>33</v>
      </c>
    </row>
    <row r="117" spans="1:18" x14ac:dyDescent="0.25">
      <c r="B117" t="s">
        <v>34</v>
      </c>
    </row>
    <row r="118" spans="1:18" x14ac:dyDescent="0.25">
      <c r="B118" t="s">
        <v>158</v>
      </c>
      <c r="N118" s="8"/>
    </row>
    <row r="120" spans="1:18" x14ac:dyDescent="0.25">
      <c r="F120" s="62" t="s">
        <v>3</v>
      </c>
      <c r="H120" s="15"/>
      <c r="I120" s="51">
        <v>550</v>
      </c>
      <c r="J120" s="51"/>
      <c r="K120" s="15"/>
      <c r="M120" s="41"/>
      <c r="N120" s="41"/>
      <c r="P120" s="42">
        <f>M120*I120</f>
        <v>0</v>
      </c>
      <c r="Q120" s="42"/>
      <c r="R120" s="42"/>
    </row>
    <row r="122" spans="1:18" x14ac:dyDescent="0.25">
      <c r="A122" t="s">
        <v>4</v>
      </c>
      <c r="B122" t="s">
        <v>145</v>
      </c>
    </row>
    <row r="123" spans="1:18" x14ac:dyDescent="0.25">
      <c r="B123" t="s">
        <v>146</v>
      </c>
    </row>
    <row r="124" spans="1:18" x14ac:dyDescent="0.25">
      <c r="B124" t="s">
        <v>147</v>
      </c>
    </row>
    <row r="126" spans="1:18" x14ac:dyDescent="0.25">
      <c r="F126" s="62" t="s">
        <v>3</v>
      </c>
      <c r="I126" s="51">
        <v>30</v>
      </c>
      <c r="J126" s="51"/>
      <c r="M126" s="41"/>
      <c r="N126" s="41"/>
      <c r="P126" s="42">
        <f>M126*I126</f>
        <v>0</v>
      </c>
      <c r="Q126" s="42"/>
      <c r="R126" s="42"/>
    </row>
    <row r="128" spans="1:18" x14ac:dyDescent="0.25">
      <c r="A128" t="s">
        <v>8</v>
      </c>
      <c r="B128" t="s">
        <v>35</v>
      </c>
    </row>
    <row r="129" spans="1:18" x14ac:dyDescent="0.25">
      <c r="B129" t="s">
        <v>47</v>
      </c>
    </row>
    <row r="130" spans="1:18" x14ac:dyDescent="0.25">
      <c r="B130" t="s">
        <v>36</v>
      </c>
    </row>
    <row r="131" spans="1:18" x14ac:dyDescent="0.25">
      <c r="B131" t="s">
        <v>46</v>
      </c>
      <c r="N131" s="8"/>
    </row>
    <row r="132" spans="1:18" x14ac:dyDescent="0.25">
      <c r="B132" t="s">
        <v>37</v>
      </c>
    </row>
    <row r="134" spans="1:18" x14ac:dyDescent="0.25">
      <c r="B134" t="s">
        <v>38</v>
      </c>
      <c r="F134" s="62" t="s">
        <v>3</v>
      </c>
      <c r="I134" s="51">
        <v>90</v>
      </c>
      <c r="J134" s="51"/>
      <c r="M134" s="41"/>
      <c r="N134" s="41"/>
      <c r="P134" s="42">
        <f>M134*I134</f>
        <v>0</v>
      </c>
      <c r="Q134" s="42"/>
      <c r="R134" s="42"/>
    </row>
    <row r="137" spans="1:18" ht="15.75" thickBot="1" x14ac:dyDescent="0.3">
      <c r="E137" s="5" t="s">
        <v>39</v>
      </c>
      <c r="F137" s="64"/>
      <c r="G137" s="5"/>
      <c r="H137" s="5"/>
      <c r="I137" s="5"/>
      <c r="J137" s="5"/>
      <c r="K137" s="5"/>
      <c r="L137" s="5"/>
      <c r="M137" s="5"/>
      <c r="N137" s="5"/>
      <c r="O137" s="30"/>
      <c r="P137" s="49">
        <f>SUM(P120:R136)</f>
        <v>0</v>
      </c>
      <c r="Q137" s="50"/>
      <c r="R137" s="50"/>
    </row>
    <row r="138" spans="1:18" ht="15.75" thickTop="1" x14ac:dyDescent="0.25">
      <c r="P138" s="58"/>
      <c r="Q138" s="58"/>
      <c r="R138" s="58"/>
    </row>
    <row r="140" spans="1:18" x14ac:dyDescent="0.25">
      <c r="A140" s="2" t="s">
        <v>79</v>
      </c>
      <c r="B140" s="2" t="s">
        <v>40</v>
      </c>
    </row>
    <row r="142" spans="1:18" x14ac:dyDescent="0.25">
      <c r="A142" t="s">
        <v>1</v>
      </c>
      <c r="B142" t="s">
        <v>41</v>
      </c>
    </row>
    <row r="143" spans="1:18" x14ac:dyDescent="0.25">
      <c r="B143" t="s">
        <v>159</v>
      </c>
    </row>
    <row r="144" spans="1:18" x14ac:dyDescent="0.25">
      <c r="B144" t="s">
        <v>160</v>
      </c>
    </row>
    <row r="146" spans="1:18" x14ac:dyDescent="0.25">
      <c r="F146" s="62" t="s">
        <v>6</v>
      </c>
      <c r="I146" s="40">
        <v>6</v>
      </c>
      <c r="J146" s="40"/>
      <c r="M146" s="56"/>
      <c r="N146" s="56"/>
      <c r="P146" s="42">
        <f>M146*I146</f>
        <v>0</v>
      </c>
      <c r="Q146" s="42"/>
      <c r="R146" s="42"/>
    </row>
    <row r="147" spans="1:18" x14ac:dyDescent="0.25">
      <c r="I147" s="24"/>
      <c r="J147" s="24"/>
      <c r="M147" s="21"/>
      <c r="N147" s="21"/>
      <c r="P147" s="32"/>
      <c r="Q147" s="33"/>
      <c r="R147" s="33"/>
    </row>
    <row r="148" spans="1:18" x14ac:dyDescent="0.25">
      <c r="I148" s="24"/>
      <c r="J148" s="24"/>
      <c r="M148" s="21"/>
      <c r="N148" s="21"/>
      <c r="P148" s="32"/>
      <c r="Q148" s="33"/>
      <c r="R148" s="33"/>
    </row>
    <row r="149" spans="1:18" x14ac:dyDescent="0.25">
      <c r="I149" s="24"/>
      <c r="J149" s="24"/>
      <c r="M149" s="21"/>
      <c r="N149" s="21"/>
      <c r="P149" s="32"/>
      <c r="Q149" s="33"/>
      <c r="R149" s="33"/>
    </row>
    <row r="150" spans="1:18" x14ac:dyDescent="0.25">
      <c r="I150" s="24"/>
      <c r="J150" s="24"/>
      <c r="M150" s="21"/>
      <c r="N150" s="21"/>
      <c r="P150" s="32"/>
      <c r="Q150" s="33"/>
      <c r="R150" s="33"/>
    </row>
    <row r="152" spans="1:18" x14ac:dyDescent="0.25">
      <c r="A152" t="s">
        <v>4</v>
      </c>
      <c r="B152" t="s">
        <v>42</v>
      </c>
    </row>
    <row r="153" spans="1:18" x14ac:dyDescent="0.25">
      <c r="B153" t="s">
        <v>43</v>
      </c>
    </row>
    <row r="154" spans="1:18" x14ac:dyDescent="0.25">
      <c r="B154" t="s">
        <v>44</v>
      </c>
    </row>
    <row r="156" spans="1:18" x14ac:dyDescent="0.25">
      <c r="F156" s="62" t="s">
        <v>6</v>
      </c>
      <c r="I156" s="40">
        <v>18</v>
      </c>
      <c r="J156" s="40"/>
      <c r="M156" s="52"/>
      <c r="N156" s="52"/>
      <c r="P156" s="42">
        <f>M156*I156</f>
        <v>0</v>
      </c>
      <c r="Q156" s="42"/>
      <c r="R156" s="42"/>
    </row>
    <row r="158" spans="1:18" ht="15.75" thickBot="1" x14ac:dyDescent="0.3">
      <c r="E158" s="5" t="s">
        <v>45</v>
      </c>
      <c r="F158" s="64"/>
      <c r="G158" s="5"/>
      <c r="H158" s="5"/>
      <c r="I158" s="5"/>
      <c r="J158" s="5"/>
      <c r="K158" s="5"/>
      <c r="L158" s="5"/>
      <c r="M158" s="5"/>
      <c r="N158" s="5"/>
      <c r="O158" s="30"/>
      <c r="P158" s="49">
        <f>P156+P146</f>
        <v>0</v>
      </c>
      <c r="Q158" s="50"/>
      <c r="R158" s="50"/>
    </row>
    <row r="159" spans="1:18" ht="15.75" thickTop="1" x14ac:dyDescent="0.25">
      <c r="E159" s="7"/>
      <c r="F159" s="65"/>
      <c r="G159" s="7"/>
      <c r="H159" s="7"/>
      <c r="I159" s="7"/>
      <c r="J159" s="7"/>
      <c r="K159" s="7"/>
      <c r="L159" s="7"/>
      <c r="M159" s="7"/>
      <c r="N159" s="7"/>
      <c r="O159" s="31"/>
      <c r="P159" s="31"/>
      <c r="Q159" s="31"/>
      <c r="R159" s="31"/>
    </row>
    <row r="160" spans="1:18" x14ac:dyDescent="0.25">
      <c r="A160" s="2" t="s">
        <v>80</v>
      </c>
      <c r="N160" s="8"/>
    </row>
    <row r="161" spans="1:18" x14ac:dyDescent="0.25">
      <c r="N161" s="8"/>
    </row>
    <row r="162" spans="1:18" x14ac:dyDescent="0.25">
      <c r="A162" t="s">
        <v>1</v>
      </c>
      <c r="B162" t="s">
        <v>48</v>
      </c>
      <c r="N162" s="8"/>
    </row>
    <row r="163" spans="1:18" x14ac:dyDescent="0.25">
      <c r="B163" t="s">
        <v>49</v>
      </c>
      <c r="N163" s="8"/>
    </row>
    <row r="164" spans="1:18" x14ac:dyDescent="0.25">
      <c r="B164" t="s">
        <v>148</v>
      </c>
      <c r="N164" s="8"/>
    </row>
    <row r="165" spans="1:18" x14ac:dyDescent="0.25">
      <c r="B165" t="s">
        <v>50</v>
      </c>
      <c r="N165" s="8"/>
    </row>
    <row r="166" spans="1:18" x14ac:dyDescent="0.25">
      <c r="N166" s="8"/>
    </row>
    <row r="167" spans="1:18" x14ac:dyDescent="0.25">
      <c r="F167" s="62" t="s">
        <v>3</v>
      </c>
      <c r="I167" s="51">
        <v>196</v>
      </c>
      <c r="J167" s="51"/>
      <c r="M167" s="52"/>
      <c r="N167" s="52"/>
      <c r="P167" s="42">
        <f>M167*I167</f>
        <v>0</v>
      </c>
      <c r="Q167" s="42"/>
      <c r="R167" s="42"/>
    </row>
    <row r="168" spans="1:18" x14ac:dyDescent="0.25">
      <c r="I168" s="6"/>
      <c r="J168" s="6"/>
      <c r="M168" s="9"/>
      <c r="N168" s="9"/>
      <c r="P168" s="34"/>
      <c r="Q168" s="34"/>
      <c r="R168" s="34"/>
    </row>
    <row r="169" spans="1:18" x14ac:dyDescent="0.25">
      <c r="A169" t="s">
        <v>4</v>
      </c>
      <c r="B169" t="s">
        <v>161</v>
      </c>
      <c r="I169" s="6"/>
      <c r="J169" s="6"/>
      <c r="M169" s="9"/>
      <c r="N169" s="9"/>
      <c r="P169" s="34"/>
      <c r="Q169" s="34"/>
      <c r="R169" s="34"/>
    </row>
    <row r="170" spans="1:18" x14ac:dyDescent="0.25">
      <c r="B170" t="s">
        <v>167</v>
      </c>
      <c r="I170" s="6"/>
      <c r="J170" s="6"/>
      <c r="M170" s="9"/>
      <c r="N170" s="9"/>
      <c r="P170" s="34"/>
      <c r="Q170" s="34"/>
      <c r="R170" s="34"/>
    </row>
    <row r="171" spans="1:18" x14ac:dyDescent="0.25">
      <c r="B171" t="s">
        <v>163</v>
      </c>
      <c r="I171" s="6"/>
      <c r="J171" s="6"/>
      <c r="M171" s="9"/>
      <c r="N171" s="9"/>
      <c r="P171" s="34"/>
      <c r="Q171" s="34"/>
      <c r="R171" s="34"/>
    </row>
    <row r="172" spans="1:18" x14ac:dyDescent="0.25">
      <c r="B172" t="s">
        <v>162</v>
      </c>
      <c r="I172" s="6"/>
      <c r="J172" s="6"/>
      <c r="M172" s="9"/>
      <c r="N172" s="9"/>
      <c r="P172" s="34"/>
      <c r="Q172" s="34"/>
      <c r="R172" s="34"/>
    </row>
    <row r="173" spans="1:18" x14ac:dyDescent="0.25">
      <c r="B173" t="s">
        <v>164</v>
      </c>
      <c r="I173" s="6"/>
      <c r="J173" s="6"/>
      <c r="M173" s="9"/>
      <c r="N173" s="9"/>
      <c r="P173" s="34"/>
      <c r="Q173" s="34"/>
      <c r="R173" s="34"/>
    </row>
    <row r="174" spans="1:18" x14ac:dyDescent="0.25">
      <c r="B174" t="s">
        <v>154</v>
      </c>
      <c r="I174" s="23"/>
      <c r="J174" s="23"/>
      <c r="M174" s="9"/>
      <c r="N174" s="9"/>
      <c r="P174" s="34"/>
      <c r="Q174" s="34"/>
      <c r="R174" s="34"/>
    </row>
    <row r="175" spans="1:18" x14ac:dyDescent="0.25">
      <c r="I175" s="6"/>
      <c r="J175" s="6"/>
      <c r="M175" s="9"/>
      <c r="N175" s="9"/>
      <c r="P175" s="34"/>
      <c r="Q175" s="34"/>
      <c r="R175" s="34"/>
    </row>
    <row r="176" spans="1:18" x14ac:dyDescent="0.25">
      <c r="B176" t="s">
        <v>165</v>
      </c>
      <c r="F176" s="62" t="s">
        <v>3</v>
      </c>
      <c r="I176" s="51">
        <v>36</v>
      </c>
      <c r="J176" s="51"/>
      <c r="M176" s="52"/>
      <c r="N176" s="52"/>
      <c r="P176" s="42">
        <f>M176*I176</f>
        <v>0</v>
      </c>
      <c r="Q176" s="42"/>
      <c r="R176" s="42"/>
    </row>
    <row r="178" spans="1:18" x14ac:dyDescent="0.25">
      <c r="B178" t="s">
        <v>166</v>
      </c>
      <c r="F178" s="62" t="s">
        <v>6</v>
      </c>
      <c r="I178" s="51">
        <v>2</v>
      </c>
      <c r="J178" s="51"/>
      <c r="M178" s="52"/>
      <c r="N178" s="52"/>
      <c r="P178" s="42">
        <f>M178*I178</f>
        <v>0</v>
      </c>
      <c r="Q178" s="42"/>
      <c r="R178" s="42"/>
    </row>
    <row r="179" spans="1:18" x14ac:dyDescent="0.25">
      <c r="I179" s="6"/>
      <c r="J179" s="6"/>
      <c r="M179" s="9"/>
      <c r="N179" s="9"/>
      <c r="P179" s="34"/>
      <c r="Q179" s="34"/>
      <c r="R179" s="34"/>
    </row>
    <row r="180" spans="1:18" x14ac:dyDescent="0.25">
      <c r="I180" s="6"/>
      <c r="J180" s="6"/>
      <c r="M180" s="9"/>
      <c r="N180" s="9"/>
      <c r="P180" s="34"/>
      <c r="Q180" s="34"/>
      <c r="R180" s="34"/>
    </row>
    <row r="181" spans="1:18" ht="15.75" thickBot="1" x14ac:dyDescent="0.3">
      <c r="E181" s="5" t="s">
        <v>53</v>
      </c>
      <c r="F181" s="64"/>
      <c r="G181" s="5"/>
      <c r="H181" s="5"/>
      <c r="I181" s="5"/>
      <c r="J181" s="5"/>
      <c r="K181" s="5"/>
      <c r="L181" s="5"/>
      <c r="M181" s="5"/>
      <c r="N181" s="5"/>
      <c r="O181" s="30"/>
      <c r="P181" s="49">
        <f>P178+P176+P167</f>
        <v>0</v>
      </c>
      <c r="Q181" s="50"/>
      <c r="R181" s="50"/>
    </row>
    <row r="182" spans="1:18" ht="15.75" thickTop="1" x14ac:dyDescent="0.25"/>
    <row r="183" spans="1:18" x14ac:dyDescent="0.25">
      <c r="A183" s="2" t="s">
        <v>81</v>
      </c>
    </row>
    <row r="185" spans="1:18" x14ac:dyDescent="0.25">
      <c r="A185" t="s">
        <v>1</v>
      </c>
      <c r="B185" t="s">
        <v>170</v>
      </c>
    </row>
    <row r="186" spans="1:18" x14ac:dyDescent="0.25">
      <c r="B186" t="s">
        <v>171</v>
      </c>
    </row>
    <row r="187" spans="1:18" x14ac:dyDescent="0.25">
      <c r="B187" t="s">
        <v>173</v>
      </c>
    </row>
    <row r="188" spans="1:18" x14ac:dyDescent="0.25">
      <c r="B188" t="s">
        <v>172</v>
      </c>
    </row>
    <row r="189" spans="1:18" x14ac:dyDescent="0.25">
      <c r="F189" s="62" t="s">
        <v>3</v>
      </c>
      <c r="I189" s="51">
        <v>26</v>
      </c>
      <c r="J189" s="51"/>
      <c r="M189" s="41"/>
      <c r="N189" s="41"/>
      <c r="O189" s="29"/>
      <c r="P189" s="42">
        <f>M189*I189</f>
        <v>0</v>
      </c>
      <c r="Q189" s="42"/>
      <c r="R189" s="42"/>
    </row>
    <row r="190" spans="1:18" x14ac:dyDescent="0.25">
      <c r="I190" s="6"/>
      <c r="J190" s="6"/>
      <c r="M190" s="16"/>
      <c r="N190" s="16"/>
      <c r="O190" s="29"/>
      <c r="P190" s="35"/>
      <c r="Q190" s="35"/>
      <c r="R190" s="35"/>
    </row>
    <row r="191" spans="1:18" x14ac:dyDescent="0.25">
      <c r="A191" t="s">
        <v>4</v>
      </c>
      <c r="B191" t="s">
        <v>51</v>
      </c>
      <c r="I191" s="6"/>
      <c r="J191" s="6"/>
      <c r="M191" s="16"/>
      <c r="N191" s="16"/>
      <c r="O191" s="29"/>
      <c r="P191" s="35"/>
      <c r="Q191" s="35"/>
      <c r="R191" s="35"/>
    </row>
    <row r="192" spans="1:18" x14ac:dyDescent="0.25">
      <c r="B192" t="s">
        <v>52</v>
      </c>
      <c r="I192" s="6"/>
      <c r="J192" s="6"/>
      <c r="M192" s="16"/>
      <c r="N192" s="16"/>
      <c r="O192" s="29"/>
      <c r="P192" s="35"/>
      <c r="Q192" s="35"/>
      <c r="R192" s="35"/>
    </row>
    <row r="193" spans="1:29" x14ac:dyDescent="0.25">
      <c r="B193" t="s">
        <v>64</v>
      </c>
      <c r="I193" s="6"/>
      <c r="J193" s="6"/>
      <c r="M193" s="16"/>
      <c r="N193" s="16"/>
      <c r="O193" s="29"/>
      <c r="P193" s="35"/>
      <c r="Q193" s="35"/>
      <c r="R193" s="35"/>
    </row>
    <row r="194" spans="1:29" x14ac:dyDescent="0.25">
      <c r="I194" s="6"/>
      <c r="J194" s="6"/>
      <c r="M194" s="16"/>
      <c r="N194" s="16"/>
      <c r="O194" s="29"/>
      <c r="P194" s="35"/>
      <c r="Q194" s="35"/>
      <c r="R194" s="35"/>
    </row>
    <row r="195" spans="1:29" x14ac:dyDescent="0.25">
      <c r="F195" s="62" t="s">
        <v>3</v>
      </c>
      <c r="I195" s="51">
        <v>2</v>
      </c>
      <c r="J195" s="51"/>
      <c r="M195" s="41"/>
      <c r="N195" s="41"/>
      <c r="O195" s="29"/>
      <c r="P195" s="42">
        <f>M195*I195</f>
        <v>0</v>
      </c>
      <c r="Q195" s="42"/>
      <c r="R195" s="42"/>
    </row>
    <row r="196" spans="1:29" x14ac:dyDescent="0.25">
      <c r="I196" s="13"/>
      <c r="J196" s="13"/>
      <c r="M196" s="16"/>
      <c r="N196" s="16"/>
      <c r="O196" s="29"/>
      <c r="P196" s="35"/>
      <c r="Q196" s="35"/>
      <c r="R196" s="35"/>
    </row>
    <row r="197" spans="1:29" x14ac:dyDescent="0.25">
      <c r="I197" s="6"/>
      <c r="J197" s="6"/>
      <c r="M197" s="9"/>
      <c r="N197" s="9"/>
      <c r="P197" s="34"/>
      <c r="Q197" s="34"/>
      <c r="R197" s="34"/>
    </row>
    <row r="198" spans="1:29" ht="15.75" thickBot="1" x14ac:dyDescent="0.3">
      <c r="E198" s="5" t="s">
        <v>54</v>
      </c>
      <c r="F198" s="64"/>
      <c r="G198" s="5"/>
      <c r="H198" s="5"/>
      <c r="I198" s="5"/>
      <c r="J198" s="5"/>
      <c r="K198" s="5"/>
      <c r="L198" s="5"/>
      <c r="M198" s="5"/>
      <c r="N198" s="5"/>
      <c r="O198" s="30"/>
      <c r="P198" s="49">
        <f>P195+P189</f>
        <v>0</v>
      </c>
      <c r="Q198" s="49"/>
      <c r="R198" s="49"/>
      <c r="AC198" t="s">
        <v>14</v>
      </c>
    </row>
    <row r="199" spans="1:29" ht="15.75" thickTop="1" x14ac:dyDescent="0.25">
      <c r="E199" s="7"/>
      <c r="F199" s="65"/>
      <c r="G199" s="7"/>
      <c r="H199" s="7"/>
      <c r="I199" s="7"/>
      <c r="J199" s="7"/>
      <c r="K199" s="7"/>
      <c r="L199" s="7"/>
      <c r="M199" s="7"/>
      <c r="N199" s="7"/>
      <c r="O199" s="31"/>
      <c r="P199" s="32"/>
      <c r="Q199" s="32"/>
      <c r="R199" s="32"/>
    </row>
    <row r="200" spans="1:29" x14ac:dyDescent="0.25">
      <c r="E200" s="7"/>
      <c r="F200" s="65"/>
      <c r="G200" s="7"/>
      <c r="H200" s="7"/>
      <c r="I200" s="7"/>
      <c r="J200" s="7"/>
      <c r="K200" s="7"/>
      <c r="L200" s="7"/>
      <c r="M200" s="7"/>
      <c r="N200" s="7"/>
      <c r="O200" s="31"/>
      <c r="P200" s="32"/>
      <c r="Q200" s="32"/>
      <c r="R200" s="32"/>
    </row>
    <row r="201" spans="1:29" x14ac:dyDescent="0.25">
      <c r="E201" s="7"/>
      <c r="F201" s="65"/>
      <c r="G201" s="7"/>
      <c r="H201" s="7"/>
      <c r="I201" s="7"/>
      <c r="J201" s="7"/>
      <c r="K201" s="7"/>
      <c r="L201" s="7"/>
      <c r="M201" s="7"/>
      <c r="N201" s="7"/>
      <c r="O201" s="31"/>
      <c r="P201" s="32"/>
      <c r="Q201" s="32"/>
      <c r="R201" s="32"/>
    </row>
    <row r="202" spans="1:29" x14ac:dyDescent="0.25">
      <c r="A202" s="2" t="s">
        <v>82</v>
      </c>
    </row>
    <row r="204" spans="1:29" x14ac:dyDescent="0.25">
      <c r="A204" t="s">
        <v>1</v>
      </c>
      <c r="B204" t="s">
        <v>88</v>
      </c>
    </row>
    <row r="205" spans="1:29" x14ac:dyDescent="0.25">
      <c r="B205" t="s">
        <v>55</v>
      </c>
    </row>
    <row r="206" spans="1:29" x14ac:dyDescent="0.25">
      <c r="B206" t="s">
        <v>56</v>
      </c>
    </row>
    <row r="207" spans="1:29" x14ac:dyDescent="0.25">
      <c r="B207" t="s">
        <v>57</v>
      </c>
    </row>
    <row r="208" spans="1:29" x14ac:dyDescent="0.25">
      <c r="B208" t="s">
        <v>58</v>
      </c>
    </row>
    <row r="209" spans="1:26" x14ac:dyDescent="0.25">
      <c r="B209" t="s">
        <v>59</v>
      </c>
    </row>
    <row r="211" spans="1:26" x14ac:dyDescent="0.25">
      <c r="F211" s="62" t="s">
        <v>6</v>
      </c>
      <c r="I211" s="40">
        <v>32</v>
      </c>
      <c r="J211" s="40"/>
      <c r="M211" s="41"/>
      <c r="N211" s="41"/>
      <c r="P211" s="42">
        <f>M211*I211</f>
        <v>0</v>
      </c>
      <c r="Q211" s="42"/>
      <c r="R211" s="42"/>
    </row>
    <row r="212" spans="1:26" x14ac:dyDescent="0.25">
      <c r="I212" s="10"/>
      <c r="J212" s="10"/>
      <c r="M212" s="55"/>
      <c r="N212" s="55"/>
      <c r="P212" s="54"/>
      <c r="Q212" s="54"/>
      <c r="R212" s="54"/>
    </row>
    <row r="213" spans="1:26" x14ac:dyDescent="0.25">
      <c r="A213" t="s">
        <v>4</v>
      </c>
      <c r="B213" t="s">
        <v>61</v>
      </c>
      <c r="I213" s="10"/>
      <c r="J213" s="10"/>
      <c r="M213" s="9"/>
      <c r="N213" s="9"/>
      <c r="P213" s="34"/>
      <c r="Q213" s="34"/>
      <c r="R213" s="34"/>
    </row>
    <row r="214" spans="1:26" x14ac:dyDescent="0.25">
      <c r="B214" t="s">
        <v>62</v>
      </c>
      <c r="I214" s="10"/>
      <c r="J214" s="10"/>
      <c r="M214" s="9"/>
      <c r="N214" s="9"/>
      <c r="P214" s="34"/>
      <c r="Q214" s="34"/>
      <c r="R214" s="34"/>
    </row>
    <row r="215" spans="1:26" x14ac:dyDescent="0.25">
      <c r="I215" s="10"/>
      <c r="J215" s="10"/>
      <c r="M215" s="9"/>
      <c r="N215" s="9"/>
      <c r="P215" s="34"/>
      <c r="Q215" s="34"/>
      <c r="R215" s="34"/>
      <c r="Z215" s="8"/>
    </row>
    <row r="216" spans="1:26" x14ac:dyDescent="0.25">
      <c r="B216" s="53" t="s">
        <v>63</v>
      </c>
      <c r="C216" s="53"/>
      <c r="D216" s="53"/>
      <c r="F216" s="62" t="s">
        <v>6</v>
      </c>
      <c r="I216" s="40">
        <v>10</v>
      </c>
      <c r="J216" s="40"/>
      <c r="M216" s="41"/>
      <c r="N216" s="41"/>
      <c r="P216" s="42">
        <f>M216*I216</f>
        <v>0</v>
      </c>
      <c r="Q216" s="42"/>
      <c r="R216" s="42"/>
    </row>
    <row r="217" spans="1:26" x14ac:dyDescent="0.25">
      <c r="B217" s="12"/>
      <c r="C217" s="12"/>
      <c r="D217" s="12"/>
      <c r="I217" s="11"/>
      <c r="J217" s="11"/>
      <c r="M217" s="16"/>
      <c r="N217" s="16"/>
      <c r="P217" s="32"/>
      <c r="Q217" s="33"/>
      <c r="R217" s="33"/>
    </row>
    <row r="218" spans="1:26" x14ac:dyDescent="0.25">
      <c r="I218" s="10"/>
      <c r="J218" s="10"/>
      <c r="M218" s="9"/>
      <c r="N218" s="9"/>
      <c r="P218" s="34"/>
      <c r="Q218" s="34"/>
      <c r="R218" s="34"/>
    </row>
    <row r="219" spans="1:26" ht="15.75" thickBot="1" x14ac:dyDescent="0.3">
      <c r="E219" s="5" t="s">
        <v>60</v>
      </c>
      <c r="F219" s="64"/>
      <c r="G219" s="5"/>
      <c r="H219" s="5"/>
      <c r="I219" s="5"/>
      <c r="J219" s="5"/>
      <c r="K219" s="5"/>
      <c r="L219" s="5"/>
      <c r="M219" s="5"/>
      <c r="N219" s="5"/>
      <c r="O219" s="30"/>
      <c r="P219" s="49">
        <f>P211+P216</f>
        <v>0</v>
      </c>
      <c r="Q219" s="50"/>
      <c r="R219" s="50"/>
    </row>
    <row r="220" spans="1:26" ht="15.75" thickTop="1" x14ac:dyDescent="0.25"/>
    <row r="221" spans="1:26" x14ac:dyDescent="0.25">
      <c r="A221" s="2" t="s">
        <v>83</v>
      </c>
    </row>
    <row r="223" spans="1:26" x14ac:dyDescent="0.25">
      <c r="A223" t="s">
        <v>16</v>
      </c>
      <c r="B223" t="s">
        <v>69</v>
      </c>
    </row>
    <row r="224" spans="1:26" x14ac:dyDescent="0.25">
      <c r="B224" t="s">
        <v>70</v>
      </c>
    </row>
    <row r="226" spans="1:18" x14ac:dyDescent="0.25">
      <c r="F226" s="62" t="s">
        <v>6</v>
      </c>
      <c r="I226" s="40">
        <v>3</v>
      </c>
      <c r="J226" s="40"/>
      <c r="M226" s="41"/>
      <c r="N226" s="41"/>
      <c r="P226" s="42">
        <f>M226*I226</f>
        <v>0</v>
      </c>
      <c r="Q226" s="42"/>
      <c r="R226" s="42"/>
    </row>
    <row r="227" spans="1:18" x14ac:dyDescent="0.25">
      <c r="I227" s="10"/>
      <c r="J227" s="10"/>
      <c r="M227" s="14"/>
      <c r="N227" s="14"/>
      <c r="P227" s="34"/>
      <c r="Q227" s="34"/>
      <c r="R227" s="34"/>
    </row>
    <row r="228" spans="1:18" x14ac:dyDescent="0.25">
      <c r="A228" t="s">
        <v>4</v>
      </c>
      <c r="B228" t="s">
        <v>71</v>
      </c>
      <c r="I228" s="10"/>
      <c r="J228" s="10"/>
      <c r="M228" s="14"/>
      <c r="N228" s="14"/>
      <c r="P228" s="34"/>
      <c r="Q228" s="34"/>
      <c r="R228" s="34"/>
    </row>
    <row r="229" spans="1:18" x14ac:dyDescent="0.25">
      <c r="B229" t="s">
        <v>72</v>
      </c>
      <c r="I229" s="10"/>
      <c r="J229" s="10"/>
      <c r="M229" s="14"/>
      <c r="N229" s="14"/>
      <c r="P229" s="34"/>
      <c r="Q229" s="34"/>
      <c r="R229" s="34"/>
    </row>
    <row r="230" spans="1:18" x14ac:dyDescent="0.25">
      <c r="I230" s="10"/>
      <c r="J230" s="10"/>
      <c r="M230" s="14"/>
      <c r="N230" s="14"/>
      <c r="P230" s="34"/>
      <c r="Q230" s="34"/>
      <c r="R230" s="34"/>
    </row>
    <row r="231" spans="1:18" x14ac:dyDescent="0.25">
      <c r="F231" s="62" t="s">
        <v>6</v>
      </c>
      <c r="I231" s="40">
        <v>3</v>
      </c>
      <c r="J231" s="40"/>
      <c r="M231" s="41"/>
      <c r="N231" s="41"/>
      <c r="P231" s="42">
        <f>M231*I231</f>
        <v>0</v>
      </c>
      <c r="Q231" s="42"/>
      <c r="R231" s="42"/>
    </row>
    <row r="232" spans="1:18" x14ac:dyDescent="0.25">
      <c r="I232" s="11"/>
      <c r="J232" s="11"/>
      <c r="M232" s="16"/>
      <c r="N232" s="16"/>
      <c r="P232" s="32"/>
      <c r="Q232" s="32"/>
      <c r="R232" s="32"/>
    </row>
    <row r="233" spans="1:18" x14ac:dyDescent="0.25">
      <c r="I233" s="10"/>
      <c r="J233" s="10"/>
      <c r="M233" s="9"/>
      <c r="N233" s="9"/>
      <c r="P233" s="34"/>
      <c r="Q233" s="34"/>
      <c r="R233" s="34"/>
    </row>
    <row r="234" spans="1:18" ht="15.75" thickBot="1" x14ac:dyDescent="0.3">
      <c r="E234" s="5" t="s">
        <v>73</v>
      </c>
      <c r="F234" s="64"/>
      <c r="G234" s="5"/>
      <c r="H234" s="5"/>
      <c r="I234" s="5"/>
      <c r="J234" s="5"/>
      <c r="K234" s="5"/>
      <c r="L234" s="5"/>
      <c r="M234" s="5"/>
      <c r="N234" s="5"/>
      <c r="O234" s="30"/>
      <c r="P234" s="49">
        <f>P231+P226</f>
        <v>0</v>
      </c>
      <c r="Q234" s="50"/>
      <c r="R234" s="50"/>
    </row>
    <row r="235" spans="1:18" ht="15.75" thickTop="1" x14ac:dyDescent="0.25">
      <c r="I235" s="10"/>
      <c r="J235" s="10"/>
      <c r="M235" s="9"/>
      <c r="N235" s="9"/>
      <c r="P235" s="34"/>
      <c r="Q235" s="34"/>
      <c r="R235" s="34"/>
    </row>
    <row r="237" spans="1:18" x14ac:dyDescent="0.25">
      <c r="A237" s="2" t="s">
        <v>84</v>
      </c>
    </row>
    <row r="239" spans="1:18" x14ac:dyDescent="0.25">
      <c r="A239" t="s">
        <v>1</v>
      </c>
      <c r="B239" t="s">
        <v>65</v>
      </c>
    </row>
    <row r="240" spans="1:18" x14ac:dyDescent="0.25">
      <c r="B240" t="s">
        <v>66</v>
      </c>
    </row>
    <row r="242" spans="1:18" x14ac:dyDescent="0.25">
      <c r="F242" s="62" t="s">
        <v>3</v>
      </c>
      <c r="I242" s="40">
        <v>1</v>
      </c>
      <c r="J242" s="40"/>
      <c r="M242" s="41"/>
      <c r="N242" s="41"/>
      <c r="O242" s="29"/>
      <c r="P242" s="42">
        <f>M242*I242</f>
        <v>0</v>
      </c>
      <c r="Q242" s="42"/>
      <c r="R242" s="42"/>
    </row>
    <row r="244" spans="1:18" x14ac:dyDescent="0.25">
      <c r="A244" t="s">
        <v>4</v>
      </c>
      <c r="B244" t="s">
        <v>67</v>
      </c>
    </row>
    <row r="245" spans="1:18" x14ac:dyDescent="0.25">
      <c r="B245" t="s">
        <v>68</v>
      </c>
    </row>
    <row r="247" spans="1:18" x14ac:dyDescent="0.25">
      <c r="F247" s="62" t="s">
        <v>3</v>
      </c>
      <c r="I247" s="40">
        <v>2</v>
      </c>
      <c r="J247" s="40"/>
      <c r="M247" s="41"/>
      <c r="N247" s="41"/>
      <c r="O247" s="29"/>
      <c r="P247" s="42">
        <f>M247*I247</f>
        <v>0</v>
      </c>
      <c r="Q247" s="42"/>
      <c r="R247" s="42"/>
    </row>
    <row r="248" spans="1:18" x14ac:dyDescent="0.25">
      <c r="I248" s="24"/>
      <c r="J248" s="24"/>
      <c r="M248" s="16"/>
      <c r="N248" s="16"/>
      <c r="O248" s="29"/>
      <c r="P248" s="35"/>
      <c r="Q248" s="35"/>
      <c r="R248" s="35"/>
    </row>
    <row r="249" spans="1:18" x14ac:dyDescent="0.25">
      <c r="I249" s="24"/>
      <c r="J249" s="24"/>
      <c r="M249" s="16"/>
      <c r="N249" s="16"/>
      <c r="O249" s="29"/>
      <c r="P249" s="35"/>
      <c r="Q249" s="35"/>
      <c r="R249" s="35"/>
    </row>
    <row r="250" spans="1:18" x14ac:dyDescent="0.25">
      <c r="I250" s="24"/>
      <c r="J250" s="24"/>
      <c r="M250" s="16"/>
      <c r="N250" s="16"/>
      <c r="O250" s="29"/>
      <c r="P250" s="35"/>
      <c r="Q250" s="35"/>
      <c r="R250" s="35"/>
    </row>
    <row r="251" spans="1:18" x14ac:dyDescent="0.25">
      <c r="I251" s="11"/>
      <c r="J251" s="11"/>
      <c r="M251" s="16"/>
      <c r="N251" s="16"/>
      <c r="O251" s="29"/>
      <c r="P251" s="35"/>
      <c r="Q251" s="35"/>
      <c r="R251" s="35"/>
    </row>
    <row r="252" spans="1:18" x14ac:dyDescent="0.25">
      <c r="A252" t="s">
        <v>8</v>
      </c>
      <c r="B252" t="s">
        <v>97</v>
      </c>
      <c r="I252" s="11"/>
      <c r="J252" s="11"/>
      <c r="M252" s="16"/>
      <c r="N252" s="16"/>
      <c r="O252" s="29"/>
      <c r="P252" s="35"/>
      <c r="Q252" s="35"/>
      <c r="R252" s="35"/>
    </row>
    <row r="253" spans="1:18" x14ac:dyDescent="0.25">
      <c r="B253" t="s">
        <v>89</v>
      </c>
      <c r="I253" s="11"/>
      <c r="J253" s="11"/>
      <c r="M253" s="16"/>
      <c r="N253" s="16"/>
      <c r="O253" s="29"/>
      <c r="P253" s="35"/>
      <c r="Q253" s="35"/>
      <c r="R253" s="35"/>
    </row>
    <row r="254" spans="1:18" x14ac:dyDescent="0.25">
      <c r="B254" t="s">
        <v>100</v>
      </c>
      <c r="I254" s="11"/>
      <c r="J254" s="11"/>
      <c r="M254" s="16"/>
      <c r="N254" s="16"/>
      <c r="O254" s="29"/>
      <c r="P254" s="35"/>
      <c r="Q254" s="35"/>
      <c r="R254" s="35"/>
    </row>
    <row r="255" spans="1:18" x14ac:dyDescent="0.25">
      <c r="I255" s="11"/>
      <c r="J255" s="11"/>
      <c r="M255" s="16"/>
      <c r="N255" s="16"/>
      <c r="O255" s="29"/>
      <c r="P255" s="35"/>
      <c r="Q255" s="35"/>
      <c r="R255" s="35"/>
    </row>
    <row r="256" spans="1:18" x14ac:dyDescent="0.25">
      <c r="F256" s="62" t="s">
        <v>6</v>
      </c>
      <c r="I256" s="40">
        <v>1</v>
      </c>
      <c r="J256" s="40"/>
      <c r="M256" s="41"/>
      <c r="N256" s="41"/>
      <c r="O256" s="29"/>
      <c r="P256" s="42">
        <f>M256*I256</f>
        <v>0</v>
      </c>
      <c r="Q256" s="42"/>
      <c r="R256" s="42"/>
    </row>
    <row r="257" spans="1:18" x14ac:dyDescent="0.25">
      <c r="I257" s="11"/>
      <c r="J257" s="11"/>
      <c r="M257" s="16"/>
      <c r="N257" s="16"/>
      <c r="O257" s="29"/>
      <c r="P257" s="35"/>
      <c r="Q257" s="35"/>
      <c r="R257" s="35"/>
    </row>
    <row r="258" spans="1:18" x14ac:dyDescent="0.25">
      <c r="A258" t="s">
        <v>11</v>
      </c>
      <c r="B258" t="s">
        <v>91</v>
      </c>
      <c r="I258" s="11"/>
      <c r="J258" s="11"/>
      <c r="M258" s="16"/>
      <c r="N258" s="16"/>
      <c r="O258" s="29"/>
      <c r="P258" s="35"/>
      <c r="Q258" s="35"/>
      <c r="R258" s="35"/>
    </row>
    <row r="259" spans="1:18" x14ac:dyDescent="0.25">
      <c r="B259" t="s">
        <v>92</v>
      </c>
      <c r="I259" s="11"/>
      <c r="J259" s="11"/>
      <c r="M259" s="16"/>
      <c r="N259" s="16"/>
      <c r="O259" s="29"/>
      <c r="P259" s="35"/>
      <c r="Q259" s="35"/>
      <c r="R259" s="35"/>
    </row>
    <row r="260" spans="1:18" x14ac:dyDescent="0.25">
      <c r="B260" t="s">
        <v>141</v>
      </c>
      <c r="I260" s="11"/>
      <c r="J260" s="11"/>
      <c r="M260" s="16"/>
      <c r="N260" s="16"/>
      <c r="O260" s="29"/>
      <c r="P260" s="35"/>
      <c r="Q260" s="35"/>
      <c r="R260" s="35"/>
    </row>
    <row r="261" spans="1:18" x14ac:dyDescent="0.25">
      <c r="B261" t="s">
        <v>142</v>
      </c>
      <c r="I261" s="11"/>
      <c r="J261" s="11"/>
      <c r="M261" s="16"/>
      <c r="N261" s="16"/>
      <c r="O261" s="29"/>
      <c r="P261" s="35"/>
      <c r="Q261" s="35"/>
      <c r="R261" s="35"/>
    </row>
    <row r="262" spans="1:18" x14ac:dyDescent="0.25">
      <c r="B262" t="s">
        <v>143</v>
      </c>
      <c r="I262" s="11"/>
      <c r="J262" s="11"/>
      <c r="M262" s="16"/>
      <c r="N262" s="16"/>
      <c r="O262" s="29"/>
      <c r="P262" s="35"/>
      <c r="Q262" s="35"/>
      <c r="R262" s="35"/>
    </row>
    <row r="263" spans="1:18" x14ac:dyDescent="0.25">
      <c r="B263" t="s">
        <v>93</v>
      </c>
      <c r="I263" s="11"/>
      <c r="J263" s="11"/>
      <c r="M263" s="16"/>
      <c r="N263" s="16"/>
      <c r="O263" s="29"/>
      <c r="P263" s="35"/>
      <c r="Q263" s="35"/>
      <c r="R263" s="35"/>
    </row>
    <row r="264" spans="1:18" x14ac:dyDescent="0.25">
      <c r="B264" t="s">
        <v>94</v>
      </c>
      <c r="I264" s="11"/>
      <c r="J264" s="11"/>
      <c r="M264" s="16"/>
      <c r="N264" s="16"/>
      <c r="O264" s="29"/>
      <c r="P264" s="35"/>
      <c r="Q264" s="35"/>
      <c r="R264" s="35"/>
    </row>
    <row r="265" spans="1:18" x14ac:dyDescent="0.25">
      <c r="B265" t="s">
        <v>95</v>
      </c>
      <c r="I265" s="11"/>
      <c r="J265" s="11"/>
      <c r="M265" s="16"/>
      <c r="N265" s="16"/>
      <c r="O265" s="29"/>
      <c r="P265" s="35"/>
      <c r="Q265" s="35"/>
      <c r="R265" s="35"/>
    </row>
    <row r="266" spans="1:18" x14ac:dyDescent="0.25">
      <c r="B266" t="s">
        <v>96</v>
      </c>
      <c r="I266" s="11"/>
      <c r="J266" s="11"/>
      <c r="M266" s="16"/>
      <c r="N266" s="16"/>
      <c r="O266" s="29"/>
      <c r="P266" s="35"/>
      <c r="Q266" s="35"/>
      <c r="R266" s="35"/>
    </row>
    <row r="267" spans="1:18" x14ac:dyDescent="0.25">
      <c r="B267" t="s">
        <v>74</v>
      </c>
      <c r="I267" s="11"/>
      <c r="J267" s="11"/>
      <c r="M267" s="16"/>
      <c r="N267" s="16"/>
      <c r="O267" s="29"/>
      <c r="P267" s="35"/>
      <c r="Q267" s="35"/>
      <c r="R267" s="35"/>
    </row>
    <row r="268" spans="1:18" x14ac:dyDescent="0.25">
      <c r="B268" t="s">
        <v>75</v>
      </c>
      <c r="I268" s="11"/>
      <c r="J268" s="11"/>
      <c r="M268" s="16"/>
      <c r="N268" s="16"/>
      <c r="O268" s="29"/>
      <c r="P268" s="35"/>
      <c r="Q268" s="35"/>
      <c r="R268" s="35"/>
    </row>
    <row r="269" spans="1:18" x14ac:dyDescent="0.25">
      <c r="I269" s="11"/>
      <c r="J269" s="11"/>
      <c r="M269" s="16"/>
      <c r="N269" s="16"/>
      <c r="O269" s="29"/>
      <c r="P269" s="35"/>
      <c r="Q269" s="35"/>
      <c r="R269" s="35"/>
    </row>
    <row r="270" spans="1:18" x14ac:dyDescent="0.25">
      <c r="F270" s="62" t="s">
        <v>90</v>
      </c>
      <c r="G270" s="17"/>
      <c r="H270" s="17"/>
      <c r="I270" s="40">
        <v>14</v>
      </c>
      <c r="J270" s="40"/>
      <c r="M270" s="41"/>
      <c r="N270" s="41"/>
      <c r="O270" s="29"/>
      <c r="P270" s="42">
        <f>M270*I270</f>
        <v>0</v>
      </c>
      <c r="Q270" s="42"/>
      <c r="R270" s="42"/>
    </row>
    <row r="271" spans="1:18" x14ac:dyDescent="0.25">
      <c r="I271" s="11"/>
      <c r="J271" s="11"/>
      <c r="M271" s="16"/>
      <c r="N271" s="16"/>
      <c r="O271" s="29"/>
      <c r="P271" s="35"/>
      <c r="Q271" s="35"/>
      <c r="R271" s="35"/>
    </row>
    <row r="272" spans="1:18" x14ac:dyDescent="0.25">
      <c r="A272" t="s">
        <v>98</v>
      </c>
      <c r="B272" t="s">
        <v>169</v>
      </c>
      <c r="I272" s="11"/>
      <c r="J272" s="11"/>
      <c r="M272" s="16"/>
      <c r="N272" s="16"/>
      <c r="O272" s="29"/>
      <c r="P272" s="35"/>
      <c r="Q272" s="35"/>
      <c r="R272" s="35"/>
    </row>
    <row r="273" spans="1:18" x14ac:dyDescent="0.25">
      <c r="B273" t="s">
        <v>99</v>
      </c>
      <c r="I273" s="11"/>
      <c r="J273" s="11"/>
      <c r="M273" s="16"/>
      <c r="N273" s="16"/>
      <c r="O273" s="29"/>
      <c r="P273" s="35"/>
      <c r="Q273" s="35"/>
      <c r="R273" s="35"/>
    </row>
    <row r="274" spans="1:18" x14ac:dyDescent="0.25">
      <c r="B274" t="s">
        <v>168</v>
      </c>
      <c r="I274" s="11"/>
      <c r="J274" s="11"/>
      <c r="M274" s="16"/>
      <c r="N274" s="16"/>
      <c r="O274" s="29"/>
      <c r="P274" s="35"/>
      <c r="Q274" s="35"/>
      <c r="R274" s="35"/>
    </row>
    <row r="275" spans="1:18" x14ac:dyDescent="0.25">
      <c r="I275" s="11"/>
      <c r="J275" s="11"/>
      <c r="M275" s="16"/>
      <c r="N275" s="16"/>
      <c r="O275" s="29"/>
      <c r="P275" s="35"/>
      <c r="Q275" s="35"/>
      <c r="R275" s="35"/>
    </row>
    <row r="276" spans="1:18" x14ac:dyDescent="0.25">
      <c r="F276" s="62" t="s">
        <v>6</v>
      </c>
      <c r="I276" s="40">
        <v>33</v>
      </c>
      <c r="J276" s="40"/>
      <c r="M276" s="41"/>
      <c r="N276" s="41"/>
      <c r="P276" s="42">
        <f>M276*I276</f>
        <v>0</v>
      </c>
      <c r="Q276" s="42"/>
      <c r="R276" s="42"/>
    </row>
    <row r="277" spans="1:18" x14ac:dyDescent="0.25">
      <c r="I277" s="22"/>
      <c r="J277" s="22"/>
      <c r="M277" s="16"/>
      <c r="N277" s="16"/>
      <c r="P277" s="32"/>
      <c r="Q277" s="33"/>
      <c r="R277" s="33"/>
    </row>
    <row r="278" spans="1:18" x14ac:dyDescent="0.25">
      <c r="A278" t="s">
        <v>149</v>
      </c>
      <c r="B278" t="s">
        <v>150</v>
      </c>
      <c r="I278" s="22"/>
      <c r="J278" s="22"/>
      <c r="M278" s="16"/>
      <c r="N278" s="16"/>
      <c r="P278" s="32"/>
      <c r="Q278" s="33"/>
      <c r="R278" s="33"/>
    </row>
    <row r="279" spans="1:18" x14ac:dyDescent="0.25">
      <c r="B279" t="s">
        <v>151</v>
      </c>
      <c r="I279" s="22"/>
      <c r="J279" s="22"/>
      <c r="M279" s="16"/>
      <c r="N279" s="16"/>
      <c r="P279" s="32"/>
      <c r="Q279" s="33"/>
      <c r="R279" s="33"/>
    </row>
    <row r="280" spans="1:18" x14ac:dyDescent="0.25">
      <c r="B280" t="s">
        <v>152</v>
      </c>
      <c r="I280" s="22"/>
      <c r="J280" s="22"/>
      <c r="M280" s="16"/>
      <c r="N280" s="16"/>
      <c r="P280" s="32"/>
      <c r="Q280" s="33"/>
      <c r="R280" s="33"/>
    </row>
    <row r="281" spans="1:18" x14ac:dyDescent="0.25">
      <c r="I281" s="22"/>
      <c r="J281" s="22"/>
      <c r="M281" s="16"/>
      <c r="N281" s="16"/>
      <c r="P281" s="32"/>
      <c r="Q281" s="33"/>
      <c r="R281" s="33"/>
    </row>
    <row r="282" spans="1:18" x14ac:dyDescent="0.25">
      <c r="F282" s="62" t="s">
        <v>153</v>
      </c>
      <c r="I282" s="40">
        <v>1</v>
      </c>
      <c r="J282" s="40"/>
      <c r="M282" s="41"/>
      <c r="N282" s="41"/>
      <c r="P282" s="42">
        <f>M282*I282</f>
        <v>0</v>
      </c>
      <c r="Q282" s="42"/>
      <c r="R282" s="42"/>
    </row>
    <row r="283" spans="1:18" x14ac:dyDescent="0.25">
      <c r="I283" s="11"/>
      <c r="J283" s="11"/>
      <c r="M283" s="16"/>
      <c r="N283" s="16"/>
      <c r="O283" s="29"/>
      <c r="P283" s="35"/>
      <c r="Q283" s="35"/>
      <c r="R283" s="35"/>
    </row>
    <row r="284" spans="1:18" ht="15.75" thickBot="1" x14ac:dyDescent="0.3">
      <c r="E284" s="5" t="s">
        <v>85</v>
      </c>
      <c r="F284" s="64"/>
      <c r="G284" s="5"/>
      <c r="H284" s="5"/>
      <c r="I284" s="5"/>
      <c r="J284" s="5"/>
      <c r="K284" s="5"/>
      <c r="L284" s="5"/>
      <c r="M284" s="5"/>
      <c r="N284" s="5"/>
      <c r="O284" s="30"/>
      <c r="P284" s="49">
        <f>P282+P276+P270+P256+P247+P242</f>
        <v>0</v>
      </c>
      <c r="Q284" s="49"/>
      <c r="R284" s="49"/>
    </row>
    <row r="285" spans="1:18" ht="15.75" thickTop="1" x14ac:dyDescent="0.25">
      <c r="E285" s="7"/>
      <c r="F285" s="65"/>
      <c r="G285" s="7"/>
      <c r="H285" s="7"/>
      <c r="I285" s="7"/>
      <c r="J285" s="7"/>
      <c r="K285" s="7"/>
      <c r="L285" s="7"/>
      <c r="M285" s="7"/>
      <c r="N285" s="7"/>
      <c r="O285" s="31"/>
      <c r="P285" s="32"/>
      <c r="Q285" s="32"/>
      <c r="R285" s="32"/>
    </row>
    <row r="286" spans="1:18" x14ac:dyDescent="0.25">
      <c r="E286" s="7"/>
      <c r="F286" s="65"/>
      <c r="G286" s="7"/>
      <c r="H286" s="7"/>
      <c r="I286" s="7"/>
      <c r="J286" s="7"/>
      <c r="K286" s="7"/>
      <c r="L286" s="7"/>
      <c r="M286" s="7"/>
      <c r="N286" s="7"/>
      <c r="O286" s="31"/>
      <c r="P286" s="32"/>
      <c r="Q286" s="32"/>
      <c r="R286" s="32"/>
    </row>
    <row r="287" spans="1:18" x14ac:dyDescent="0.25">
      <c r="E287" s="7"/>
      <c r="F287" s="65"/>
      <c r="G287" s="7"/>
      <c r="H287" s="7"/>
      <c r="I287" s="7"/>
      <c r="J287" s="7"/>
      <c r="K287" s="7"/>
      <c r="L287" s="7"/>
      <c r="M287" s="7"/>
      <c r="N287" s="7"/>
      <c r="O287" s="31"/>
      <c r="P287" s="32"/>
      <c r="Q287" s="32"/>
      <c r="R287" s="32"/>
    </row>
    <row r="288" spans="1:18" x14ac:dyDescent="0.25">
      <c r="E288" s="7"/>
      <c r="F288" s="65"/>
      <c r="G288" s="7"/>
      <c r="H288" s="7"/>
      <c r="I288" s="7"/>
      <c r="J288" s="7"/>
      <c r="K288" s="7"/>
      <c r="L288" s="7"/>
      <c r="M288" s="7"/>
      <c r="N288" s="7"/>
      <c r="O288" s="31"/>
      <c r="P288" s="32"/>
      <c r="Q288" s="32"/>
      <c r="R288" s="32"/>
    </row>
    <row r="289" spans="1:20" x14ac:dyDescent="0.25">
      <c r="E289" s="7"/>
      <c r="F289" s="65"/>
      <c r="G289" s="7"/>
      <c r="H289" s="7"/>
      <c r="I289" s="7"/>
      <c r="J289" s="7"/>
      <c r="K289" s="7"/>
      <c r="L289" s="7"/>
      <c r="M289" s="7"/>
      <c r="N289" s="7"/>
      <c r="O289" s="31"/>
      <c r="P289" s="32"/>
      <c r="Q289" s="32"/>
      <c r="R289" s="32"/>
    </row>
    <row r="290" spans="1:20" x14ac:dyDescent="0.25">
      <c r="E290" s="7"/>
      <c r="F290" s="65"/>
      <c r="G290" s="7"/>
      <c r="H290" s="7"/>
      <c r="I290" s="7"/>
      <c r="J290" s="7"/>
      <c r="K290" s="7"/>
      <c r="L290" s="7"/>
      <c r="M290" s="7"/>
      <c r="N290" s="7"/>
      <c r="O290" s="31"/>
      <c r="P290" s="32"/>
      <c r="Q290" s="32"/>
      <c r="R290" s="32"/>
    </row>
    <row r="291" spans="1:20" x14ac:dyDescent="0.25">
      <c r="E291" s="7"/>
      <c r="F291" s="65"/>
      <c r="G291" s="7"/>
      <c r="H291" s="7"/>
      <c r="I291" s="7"/>
      <c r="J291" s="7"/>
      <c r="K291" s="7"/>
      <c r="L291" s="7"/>
      <c r="M291" s="7"/>
      <c r="N291" s="7"/>
      <c r="O291" s="31"/>
      <c r="P291" s="32"/>
      <c r="Q291" s="32"/>
      <c r="R291" s="32"/>
    </row>
    <row r="292" spans="1:20" x14ac:dyDescent="0.25">
      <c r="E292" s="7"/>
      <c r="F292" s="65"/>
      <c r="G292" s="7"/>
      <c r="H292" s="7"/>
      <c r="I292" s="7"/>
      <c r="J292" s="7"/>
      <c r="K292" s="7"/>
      <c r="L292" s="7"/>
      <c r="M292" s="7"/>
      <c r="N292" s="7"/>
      <c r="O292" s="31"/>
      <c r="P292" s="32"/>
      <c r="Q292" s="32"/>
      <c r="R292" s="32"/>
    </row>
    <row r="293" spans="1:20" x14ac:dyDescent="0.25">
      <c r="E293" s="7"/>
      <c r="F293" s="65"/>
      <c r="G293" s="7"/>
      <c r="H293" s="7"/>
      <c r="I293" s="7"/>
      <c r="J293" s="7"/>
      <c r="K293" s="7"/>
      <c r="L293" s="7"/>
      <c r="M293" s="7"/>
      <c r="N293" s="7"/>
      <c r="O293" s="31"/>
      <c r="P293" s="32"/>
      <c r="Q293" s="32"/>
      <c r="R293" s="32"/>
    </row>
    <row r="294" spans="1:20" x14ac:dyDescent="0.25">
      <c r="E294" s="7"/>
      <c r="F294" s="65"/>
      <c r="G294" s="7"/>
      <c r="H294" s="7"/>
      <c r="I294" s="7"/>
      <c r="J294" s="7"/>
      <c r="K294" s="7"/>
      <c r="L294" s="7"/>
      <c r="M294" s="7"/>
      <c r="N294" s="7"/>
      <c r="O294" s="31"/>
      <c r="P294" s="32"/>
      <c r="Q294" s="32"/>
      <c r="R294" s="32"/>
    </row>
    <row r="295" spans="1:20" x14ac:dyDescent="0.25">
      <c r="E295" s="7"/>
      <c r="F295" s="65"/>
      <c r="G295" s="7"/>
      <c r="H295" s="7"/>
      <c r="I295" s="7"/>
      <c r="J295" s="7"/>
      <c r="K295" s="7"/>
      <c r="L295" s="7"/>
      <c r="M295" s="7"/>
      <c r="N295" s="7"/>
      <c r="O295" s="31"/>
      <c r="P295" s="32"/>
      <c r="Q295" s="32"/>
      <c r="R295" s="32"/>
    </row>
    <row r="296" spans="1:20" x14ac:dyDescent="0.25">
      <c r="E296" s="7"/>
      <c r="F296" s="65"/>
      <c r="G296" s="7"/>
      <c r="H296" s="7"/>
      <c r="I296" s="7"/>
      <c r="J296" s="7"/>
      <c r="K296" s="7"/>
      <c r="L296" s="7"/>
      <c r="M296" s="7"/>
      <c r="N296" s="7"/>
      <c r="O296" s="31"/>
      <c r="P296" s="32"/>
      <c r="Q296" s="32"/>
      <c r="R296" s="32"/>
    </row>
    <row r="297" spans="1:20" x14ac:dyDescent="0.25">
      <c r="E297" s="7"/>
      <c r="F297" s="65"/>
      <c r="G297" s="7"/>
      <c r="H297" s="7"/>
      <c r="I297" s="7"/>
      <c r="J297" s="7"/>
      <c r="K297" s="7"/>
      <c r="L297" s="7"/>
      <c r="M297" s="7"/>
      <c r="N297" s="7"/>
      <c r="O297" s="31"/>
      <c r="P297" s="32"/>
      <c r="Q297" s="32"/>
      <c r="R297" s="32"/>
    </row>
    <row r="298" spans="1:20" x14ac:dyDescent="0.25">
      <c r="E298" s="7"/>
      <c r="F298" s="65"/>
      <c r="G298" s="7"/>
      <c r="H298" s="7"/>
      <c r="I298" s="7"/>
      <c r="J298" s="7"/>
      <c r="K298" s="7"/>
      <c r="L298" s="7"/>
      <c r="M298" s="7"/>
      <c r="N298" s="7"/>
      <c r="O298" s="31"/>
      <c r="P298" s="32"/>
      <c r="Q298" s="32"/>
      <c r="R298" s="32"/>
    </row>
    <row r="299" spans="1:20" x14ac:dyDescent="0.25">
      <c r="E299" s="7"/>
      <c r="F299" s="65"/>
      <c r="G299" s="7"/>
      <c r="H299" s="7"/>
      <c r="I299" s="7"/>
      <c r="J299" s="7"/>
      <c r="K299" s="7"/>
      <c r="L299" s="7"/>
      <c r="M299" s="7"/>
      <c r="N299" s="7"/>
      <c r="O299" s="31"/>
      <c r="P299" s="32"/>
      <c r="Q299" s="32"/>
      <c r="R299" s="32"/>
    </row>
    <row r="302" spans="1:20" x14ac:dyDescent="0.25">
      <c r="E302" s="7"/>
      <c r="F302" s="65"/>
      <c r="G302" s="18"/>
      <c r="H302" s="18"/>
      <c r="I302" s="19"/>
      <c r="J302" s="19"/>
      <c r="K302" s="7"/>
      <c r="L302" s="7"/>
      <c r="M302" s="18"/>
      <c r="N302" s="18"/>
      <c r="O302" s="31"/>
      <c r="P302" s="36"/>
      <c r="Q302" s="36"/>
      <c r="R302" s="36"/>
      <c r="S302" s="7"/>
      <c r="T302" s="7"/>
    </row>
    <row r="303" spans="1:20" x14ac:dyDescent="0.25">
      <c r="A303" s="46" t="s">
        <v>107</v>
      </c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7"/>
      <c r="T303" s="7"/>
    </row>
    <row r="304" spans="1:20" ht="18.75" customHeight="1" x14ac:dyDescent="0.25">
      <c r="E304" s="7"/>
      <c r="F304" s="65"/>
      <c r="G304" s="7"/>
      <c r="H304" s="7"/>
      <c r="I304" s="7"/>
      <c r="J304" s="7"/>
      <c r="K304" s="7"/>
      <c r="L304" s="7"/>
      <c r="M304" s="7"/>
      <c r="N304" s="7"/>
      <c r="O304" s="31"/>
      <c r="P304" s="31"/>
      <c r="Q304" s="31"/>
      <c r="R304" s="31"/>
      <c r="S304" s="7"/>
      <c r="T304" s="7"/>
    </row>
    <row r="305" spans="3:24" x14ac:dyDescent="0.25">
      <c r="C305" s="2" t="s">
        <v>76</v>
      </c>
      <c r="I305" s="7"/>
      <c r="J305" s="7"/>
      <c r="K305" s="7"/>
      <c r="L305" s="7"/>
      <c r="M305" s="7"/>
      <c r="N305" s="7"/>
      <c r="O305" s="31"/>
      <c r="P305" s="44">
        <f>P79</f>
        <v>0</v>
      </c>
      <c r="Q305" s="45"/>
      <c r="R305" s="45"/>
      <c r="S305" s="7"/>
      <c r="T305" s="7"/>
      <c r="X305" t="s">
        <v>13</v>
      </c>
    </row>
    <row r="306" spans="3:24" ht="9" customHeight="1" x14ac:dyDescent="0.25">
      <c r="P306" s="37"/>
      <c r="Q306" s="37"/>
      <c r="R306" s="37"/>
    </row>
    <row r="307" spans="3:24" x14ac:dyDescent="0.25">
      <c r="C307" s="2" t="s">
        <v>77</v>
      </c>
      <c r="D307" s="2"/>
      <c r="E307" s="2"/>
      <c r="F307" s="26"/>
      <c r="G307" s="2"/>
      <c r="H307" s="2"/>
      <c r="P307" s="47">
        <f>P111</f>
        <v>0</v>
      </c>
      <c r="Q307" s="48"/>
      <c r="R307" s="48"/>
    </row>
    <row r="308" spans="3:24" ht="9.75" customHeight="1" x14ac:dyDescent="0.25">
      <c r="P308" s="37"/>
      <c r="Q308" s="37"/>
      <c r="R308" s="37"/>
    </row>
    <row r="309" spans="3:24" x14ac:dyDescent="0.25">
      <c r="C309" s="2" t="s">
        <v>177</v>
      </c>
      <c r="D309" s="2" t="s">
        <v>31</v>
      </c>
      <c r="P309" s="44">
        <f>P137</f>
        <v>0</v>
      </c>
      <c r="Q309" s="45"/>
      <c r="R309" s="45"/>
    </row>
    <row r="310" spans="3:24" ht="9" customHeight="1" x14ac:dyDescent="0.25">
      <c r="P310" s="37"/>
      <c r="Q310" s="37"/>
      <c r="R310" s="37"/>
    </row>
    <row r="311" spans="3:24" x14ac:dyDescent="0.25">
      <c r="C311" s="2" t="s">
        <v>178</v>
      </c>
      <c r="D311" s="2" t="s">
        <v>40</v>
      </c>
      <c r="P311" s="44">
        <f>P158</f>
        <v>0</v>
      </c>
      <c r="Q311" s="45"/>
      <c r="R311" s="45"/>
    </row>
    <row r="312" spans="3:24" ht="9" customHeight="1" x14ac:dyDescent="0.25">
      <c r="P312" s="37"/>
      <c r="Q312" s="37"/>
      <c r="R312" s="37"/>
    </row>
    <row r="313" spans="3:24" x14ac:dyDescent="0.25">
      <c r="C313" s="2" t="s">
        <v>80</v>
      </c>
      <c r="P313" s="44">
        <f>P181</f>
        <v>0</v>
      </c>
      <c r="Q313" s="45"/>
      <c r="R313" s="45"/>
    </row>
    <row r="314" spans="3:24" ht="9" customHeight="1" x14ac:dyDescent="0.25">
      <c r="P314" s="37"/>
      <c r="Q314" s="37"/>
      <c r="R314" s="37"/>
    </row>
    <row r="315" spans="3:24" x14ac:dyDescent="0.25">
      <c r="C315" s="2" t="s">
        <v>81</v>
      </c>
      <c r="P315" s="44">
        <f>P198</f>
        <v>0</v>
      </c>
      <c r="Q315" s="45"/>
      <c r="R315" s="45"/>
    </row>
    <row r="316" spans="3:24" ht="9" customHeight="1" x14ac:dyDescent="0.25">
      <c r="P316" s="37"/>
      <c r="Q316" s="37"/>
      <c r="R316" s="37"/>
    </row>
    <row r="317" spans="3:24" x14ac:dyDescent="0.25">
      <c r="C317" s="2" t="s">
        <v>82</v>
      </c>
      <c r="P317" s="44">
        <f>P219</f>
        <v>0</v>
      </c>
      <c r="Q317" s="45"/>
      <c r="R317" s="45"/>
    </row>
    <row r="318" spans="3:24" ht="9" customHeight="1" x14ac:dyDescent="0.25">
      <c r="P318" s="37"/>
      <c r="Q318" s="37"/>
      <c r="R318" s="37"/>
    </row>
    <row r="319" spans="3:24" x14ac:dyDescent="0.25">
      <c r="C319" s="2" t="s">
        <v>83</v>
      </c>
      <c r="P319" s="44">
        <f>P234</f>
        <v>0</v>
      </c>
      <c r="Q319" s="45"/>
      <c r="R319" s="45"/>
    </row>
    <row r="320" spans="3:24" ht="9" customHeight="1" x14ac:dyDescent="0.25">
      <c r="P320" s="37"/>
      <c r="Q320" s="37"/>
      <c r="R320" s="37"/>
    </row>
    <row r="321" spans="3:18" x14ac:dyDescent="0.25">
      <c r="C321" s="2" t="s">
        <v>84</v>
      </c>
      <c r="P321" s="44">
        <f>P284</f>
        <v>0</v>
      </c>
      <c r="Q321" s="45"/>
      <c r="R321" s="45"/>
    </row>
    <row r="322" spans="3:18" ht="9" customHeight="1" x14ac:dyDescent="0.25"/>
    <row r="323" spans="3:18" ht="15.75" thickBot="1" x14ac:dyDescent="0.3">
      <c r="E323" s="5" t="s">
        <v>179</v>
      </c>
      <c r="F323" s="64"/>
      <c r="G323" s="5"/>
      <c r="H323" s="5"/>
      <c r="I323" s="5"/>
      <c r="J323" s="5"/>
      <c r="K323" s="5"/>
      <c r="L323" s="5"/>
      <c r="M323" s="5"/>
      <c r="N323" s="5"/>
      <c r="O323" s="30"/>
      <c r="P323" s="43">
        <f>SUM(P305:R321)</f>
        <v>0</v>
      </c>
      <c r="Q323" s="43"/>
      <c r="R323" s="43"/>
    </row>
    <row r="324" spans="3:18" ht="12" customHeight="1" thickTop="1" x14ac:dyDescent="0.25">
      <c r="P324" s="37"/>
      <c r="Q324" s="37"/>
      <c r="R324" s="37"/>
    </row>
    <row r="325" spans="3:18" ht="15.75" thickBot="1" x14ac:dyDescent="0.3">
      <c r="E325" s="5" t="s">
        <v>175</v>
      </c>
      <c r="F325" s="64"/>
      <c r="G325" s="5"/>
      <c r="H325" s="5"/>
      <c r="I325" s="5"/>
      <c r="J325" s="5"/>
      <c r="K325" s="5"/>
      <c r="L325" s="5"/>
      <c r="M325" s="5"/>
      <c r="N325" s="5"/>
      <c r="O325" s="30"/>
      <c r="P325" s="43">
        <f>P323*0.25</f>
        <v>0</v>
      </c>
      <c r="Q325" s="43"/>
      <c r="R325" s="43"/>
    </row>
    <row r="326" spans="3:18" ht="12" customHeight="1" thickTop="1" x14ac:dyDescent="0.25">
      <c r="P326" s="37"/>
      <c r="Q326" s="37"/>
      <c r="R326" s="37"/>
    </row>
    <row r="327" spans="3:18" ht="15.75" thickBot="1" x14ac:dyDescent="0.3">
      <c r="E327" s="5" t="s">
        <v>174</v>
      </c>
      <c r="F327" s="64"/>
      <c r="G327" s="5"/>
      <c r="H327" s="5"/>
      <c r="I327" s="5"/>
      <c r="J327" s="5"/>
      <c r="K327" s="5"/>
      <c r="L327" s="5"/>
      <c r="M327" s="5"/>
      <c r="N327" s="5"/>
      <c r="O327" s="30"/>
      <c r="P327" s="43">
        <f>P325+P323</f>
        <v>0</v>
      </c>
      <c r="Q327" s="43"/>
      <c r="R327" s="43"/>
    </row>
    <row r="328" spans="3:18" ht="15.75" thickTop="1" x14ac:dyDescent="0.25"/>
  </sheetData>
  <mergeCells count="115">
    <mergeCell ref="A1:R1"/>
    <mergeCell ref="P181:R181"/>
    <mergeCell ref="P137:R137"/>
    <mergeCell ref="P138:R138"/>
    <mergeCell ref="P158:R158"/>
    <mergeCell ref="I73:J73"/>
    <mergeCell ref="M73:N73"/>
    <mergeCell ref="P73:R73"/>
    <mergeCell ref="I77:J77"/>
    <mergeCell ref="M77:N77"/>
    <mergeCell ref="P77:R77"/>
    <mergeCell ref="I62:J62"/>
    <mergeCell ref="M62:N62"/>
    <mergeCell ref="P62:R62"/>
    <mergeCell ref="I66:J66"/>
    <mergeCell ref="I68:J68"/>
    <mergeCell ref="M66:N66"/>
    <mergeCell ref="P66:R66"/>
    <mergeCell ref="M68:N68"/>
    <mergeCell ref="P68:R68"/>
    <mergeCell ref="I109:J109"/>
    <mergeCell ref="M109:N109"/>
    <mergeCell ref="P109:R109"/>
    <mergeCell ref="I98:J98"/>
    <mergeCell ref="M98:N98"/>
    <mergeCell ref="P98:R98"/>
    <mergeCell ref="I104:J104"/>
    <mergeCell ref="M104:N104"/>
    <mergeCell ref="P104:R104"/>
    <mergeCell ref="I126:J126"/>
    <mergeCell ref="M126:N126"/>
    <mergeCell ref="P126:R126"/>
    <mergeCell ref="P111:R111"/>
    <mergeCell ref="P212:R212"/>
    <mergeCell ref="M212:N212"/>
    <mergeCell ref="P198:R198"/>
    <mergeCell ref="M146:N146"/>
    <mergeCell ref="P146:R146"/>
    <mergeCell ref="I156:J156"/>
    <mergeCell ref="M156:N156"/>
    <mergeCell ref="P156:R156"/>
    <mergeCell ref="M120:N120"/>
    <mergeCell ref="P120:R120"/>
    <mergeCell ref="I134:J134"/>
    <mergeCell ref="M134:N134"/>
    <mergeCell ref="P134:R134"/>
    <mergeCell ref="P219:R219"/>
    <mergeCell ref="I167:J167"/>
    <mergeCell ref="M167:N167"/>
    <mergeCell ref="P167:R167"/>
    <mergeCell ref="I146:J146"/>
    <mergeCell ref="B216:D216"/>
    <mergeCell ref="I176:J176"/>
    <mergeCell ref="M176:N176"/>
    <mergeCell ref="P176:R176"/>
    <mergeCell ref="I178:J178"/>
    <mergeCell ref="M178:N178"/>
    <mergeCell ref="P178:R178"/>
    <mergeCell ref="I211:J211"/>
    <mergeCell ref="M211:N211"/>
    <mergeCell ref="P211:R211"/>
    <mergeCell ref="I216:J216"/>
    <mergeCell ref="M216:N216"/>
    <mergeCell ref="P216:R216"/>
    <mergeCell ref="I195:J195"/>
    <mergeCell ref="M195:N195"/>
    <mergeCell ref="P195:R195"/>
    <mergeCell ref="I189:J189"/>
    <mergeCell ref="M189:N189"/>
    <mergeCell ref="P189:R189"/>
    <mergeCell ref="I231:J231"/>
    <mergeCell ref="M231:N231"/>
    <mergeCell ref="P231:R231"/>
    <mergeCell ref="I242:J242"/>
    <mergeCell ref="M242:N242"/>
    <mergeCell ref="P242:R242"/>
    <mergeCell ref="I247:J247"/>
    <mergeCell ref="M247:N247"/>
    <mergeCell ref="P247:R247"/>
    <mergeCell ref="P234:R234"/>
    <mergeCell ref="P327:R327"/>
    <mergeCell ref="P313:R313"/>
    <mergeCell ref="P315:R315"/>
    <mergeCell ref="P317:R317"/>
    <mergeCell ref="P319:R319"/>
    <mergeCell ref="P321:R321"/>
    <mergeCell ref="A303:R303"/>
    <mergeCell ref="P305:R305"/>
    <mergeCell ref="P307:R307"/>
    <mergeCell ref="P309:R309"/>
    <mergeCell ref="P311:R311"/>
    <mergeCell ref="A2:R2"/>
    <mergeCell ref="I56:J57"/>
    <mergeCell ref="M56:N57"/>
    <mergeCell ref="P56:R57"/>
    <mergeCell ref="I282:J282"/>
    <mergeCell ref="M282:N282"/>
    <mergeCell ref="P282:R282"/>
    <mergeCell ref="P323:R323"/>
    <mergeCell ref="P325:R325"/>
    <mergeCell ref="I276:J276"/>
    <mergeCell ref="M276:N276"/>
    <mergeCell ref="P276:R276"/>
    <mergeCell ref="P284:R284"/>
    <mergeCell ref="P79:R79"/>
    <mergeCell ref="P256:R256"/>
    <mergeCell ref="I270:J270"/>
    <mergeCell ref="M270:N270"/>
    <mergeCell ref="P270:R270"/>
    <mergeCell ref="I120:J120"/>
    <mergeCell ref="I256:J256"/>
    <mergeCell ref="M256:N256"/>
    <mergeCell ref="I226:J226"/>
    <mergeCell ref="M226:N226"/>
    <mergeCell ref="P226:R226"/>
  </mergeCells>
  <pageMargins left="0.9055118110236221" right="0.70866141732283472" top="0.9448818897637796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8DFC4-E9FB-4289-8EF0-AD4349F7485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Antun Hopfinger</dc:creator>
  <cp:lastModifiedBy>Jasminka Gregurović</cp:lastModifiedBy>
  <cp:lastPrinted>2018-02-13T13:57:05Z</cp:lastPrinted>
  <dcterms:created xsi:type="dcterms:W3CDTF">2018-01-11T11:31:17Z</dcterms:created>
  <dcterms:modified xsi:type="dcterms:W3CDTF">2018-02-13T13:57:18Z</dcterms:modified>
</cp:coreProperties>
</file>