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'Sheet1'!$A$1:$K$207</definedName>
  </definedNames>
  <calcPr fullCalcOnLoad="1"/>
</workbook>
</file>

<file path=xl/sharedStrings.xml><?xml version="1.0" encoding="utf-8"?>
<sst xmlns="http://schemas.openxmlformats.org/spreadsheetml/2006/main" count="409" uniqueCount="222">
  <si>
    <t>LARGO</t>
  </si>
  <si>
    <t>MC</t>
  </si>
  <si>
    <t>MC 6</t>
  </si>
  <si>
    <t>WALTER WOLF</t>
  </si>
  <si>
    <t>DUNHILL INTERNATIONAL</t>
  </si>
  <si>
    <t>VOGUE LILAS</t>
  </si>
  <si>
    <t>PHILIP MORRIS
 ZAGREB d.o.o., Zagreb</t>
  </si>
  <si>
    <t>WEST SILVER</t>
  </si>
  <si>
    <t>WEST RED</t>
  </si>
  <si>
    <t>IMPERIAL TOBACCO
 ZAGREB d.o.o., Zagreb</t>
  </si>
  <si>
    <t>KARELIA SLIMS</t>
  </si>
  <si>
    <t>TREASURER-LUXURY WHITE</t>
  </si>
  <si>
    <t>DAVIDOFF CLASSIC</t>
  </si>
  <si>
    <t>TDR d.o.o.,
 Rovinj</t>
  </si>
  <si>
    <t>LEGENDA PROMET
 d.o.o, Zagreb</t>
  </si>
  <si>
    <t>Broj cigareta u 
paketiću kom</t>
  </si>
  <si>
    <t>MPC
 po 
paketiću kn</t>
  </si>
  <si>
    <t>BAT HRVATSKA 
d.o.o., Zagreb</t>
  </si>
  <si>
    <t>MPC za 1000
komada cigareta
 kn</t>
  </si>
  <si>
    <t>VIRGINA SLIMS WHITE</t>
  </si>
  <si>
    <t>DAVIDOFF GOLD SLIMS</t>
  </si>
  <si>
    <t>KENT WHITE INFINA</t>
  </si>
  <si>
    <t>LUCKY STRIKE ORIGINAL SILVER</t>
  </si>
  <si>
    <t>LUCKY STRIKE ORIGINAL RED</t>
  </si>
  <si>
    <t>MARLBORO GOLD</t>
  </si>
  <si>
    <t>MARLBORO GOLD 100 `s</t>
  </si>
  <si>
    <t>MARLBORO SILVER</t>
  </si>
  <si>
    <t xml:space="preserve">MARLBORO </t>
  </si>
  <si>
    <t>PHILIP MORRIS SUPREME</t>
  </si>
  <si>
    <t>PHILIP MORRIS BLUE</t>
  </si>
  <si>
    <t>MARLBORO FLAVOR PLUS</t>
  </si>
  <si>
    <t>MC 5 100` S</t>
  </si>
  <si>
    <t>WALTER WOLF GOLD 100 `S</t>
  </si>
  <si>
    <t>AVANGARD NO. 4</t>
  </si>
  <si>
    <t>AVANGARD NO. 7</t>
  </si>
  <si>
    <t>AVANGARD NO. 9</t>
  </si>
  <si>
    <t xml:space="preserve">DAVIDOFF GOLD </t>
  </si>
  <si>
    <t>KENT BLUE FUTURA</t>
  </si>
  <si>
    <t>KENT  SILVER NEO</t>
  </si>
  <si>
    <t>WALTER WOLF WHITE 100`S</t>
  </si>
  <si>
    <t xml:space="preserve">WALTER WOLF WHITE </t>
  </si>
  <si>
    <t>ROBERTO PLUS d.o.o., Zagreb</t>
  </si>
  <si>
    <t>VIRGINIA SLIMS BLACK</t>
  </si>
  <si>
    <t>KARELIA SLIMS BLUE</t>
  </si>
  <si>
    <t>KARELIA SLIMS CREM</t>
  </si>
  <si>
    <t>PARTNER SPECIAL RED</t>
  </si>
  <si>
    <t>PARTNER SPECIAL BLUE</t>
  </si>
  <si>
    <t>MURATTI AMASSADOR RED</t>
  </si>
  <si>
    <t>MURATTI AMASSADOR BLUE</t>
  </si>
  <si>
    <t>PARAMOUNT GOLD</t>
  </si>
  <si>
    <t>PARAMOUNT RED</t>
  </si>
  <si>
    <t>BENSTON WHITE</t>
  </si>
  <si>
    <t>BENSTON BLUE</t>
  </si>
  <si>
    <t>KARELIA SUPERSLIMS OME</t>
  </si>
  <si>
    <t>KARELIA SUPERSLIMS OME YELLOW</t>
  </si>
  <si>
    <t xml:space="preserve">WALTER WOLF SILVER </t>
  </si>
  <si>
    <t>L&amp;M BLUE LABEL</t>
  </si>
  <si>
    <t>L&amp;M RED LABEL</t>
  </si>
  <si>
    <t>YORK GOLD</t>
  </si>
  <si>
    <t>MARLBORO GOLD ORIGINAL</t>
  </si>
  <si>
    <r>
      <t>MARLBORO GOLD ORIGINAL 
100</t>
    </r>
    <r>
      <rPr>
        <sz val="8"/>
        <rFont val="Arial"/>
        <family val="0"/>
      </rPr>
      <t>'</t>
    </r>
    <r>
      <rPr>
        <sz val="8"/>
        <rFont val="Arial"/>
        <family val="0"/>
      </rPr>
      <t>S</t>
    </r>
  </si>
  <si>
    <t>Trošarinski obveznik</t>
  </si>
  <si>
    <t xml:space="preserve">Specifična 
trošarina
po paketiću kn </t>
  </si>
  <si>
    <t>VOGUE BLEUE</t>
  </si>
  <si>
    <t>Marka
cigareta</t>
  </si>
  <si>
    <t>GEORG KARELIAS&amp; AND
SONS  EXCELLENCE</t>
  </si>
  <si>
    <t>LIDL HRVATSKA d.o.o.k.d.</t>
  </si>
  <si>
    <t>GOLDFIELD FULL FLAVOUR</t>
  </si>
  <si>
    <t>GOLDFIELD FINE FLAVOUR</t>
  </si>
  <si>
    <t>PHILIP MORRIS BLUE 100 SSL</t>
  </si>
  <si>
    <t>PHILIP MORRIS RED 100 SSL</t>
  </si>
  <si>
    <t>BLACK DEVIL-
SPECIAL FLAVOUR</t>
  </si>
  <si>
    <t>BLACK DEVIL-
FINEST FLAVOUR</t>
  </si>
  <si>
    <t>CAMEL FILTERS</t>
  </si>
  <si>
    <t>CAMEL BLUE</t>
  </si>
  <si>
    <t>WINSTON CLASSIC</t>
  </si>
  <si>
    <t>LD RED</t>
  </si>
  <si>
    <t>LD BLUE</t>
  </si>
  <si>
    <t>WINSTON BLUE</t>
  </si>
  <si>
    <t>JT INTERNATIONAL Zagreb d.o.o.</t>
  </si>
  <si>
    <t>RONHILL SLIMS VELVET</t>
  </si>
  <si>
    <t>BENSTON SILVER</t>
  </si>
  <si>
    <t>RONHILL SPLASH BLUE</t>
  </si>
  <si>
    <t>RONHILL SPLASH WHITE</t>
  </si>
  <si>
    <t>SOBRANIE WHITE RUSSIAN</t>
  </si>
  <si>
    <t>SOBRANIE BLACK RUSSIAN</t>
  </si>
  <si>
    <t>WINSTON BLUE SUPER SLIMS</t>
  </si>
  <si>
    <t>WINSTON SILVER SUPER SLIMS</t>
  </si>
  <si>
    <t xml:space="preserve">TABELARNI PRIKAZ PROPORCIONALNE I SPECIFIČNE TROŠARINE NA CIGARETE </t>
  </si>
  <si>
    <t>PARTNER SPECIAL BLUE 100`S</t>
  </si>
  <si>
    <t>PARTNER SPECIAL RED 100`S</t>
  </si>
  <si>
    <t>YORK 100`S</t>
  </si>
  <si>
    <t>YORK GOLD 100`S</t>
  </si>
  <si>
    <t>MC 4 SLIMS</t>
  </si>
  <si>
    <t>MC 6 SLIMS</t>
  </si>
  <si>
    <t xml:space="preserve">WINSTON SILVER </t>
  </si>
  <si>
    <t>MC 9 100` S</t>
  </si>
  <si>
    <t>LARGO 25 BLUE</t>
  </si>
  <si>
    <t>LARGO 25 RED</t>
  </si>
  <si>
    <t>WINSTON 100 `S RED</t>
  </si>
  <si>
    <t>WINSTON 100` BLUE</t>
  </si>
  <si>
    <t>GEORG KARELIAS&amp; AND
SONS  SUPERIOR VIRGINIA</t>
  </si>
  <si>
    <t>GEORG KARELIAS&amp; AND
SONS  SMOOTHER TASTE VIRGINIA</t>
  </si>
  <si>
    <t>LEADER BLUE</t>
  </si>
  <si>
    <t>LEADER RED</t>
  </si>
  <si>
    <t>LEADER CIEL</t>
  </si>
  <si>
    <t>MARLBORO CORE FLAVOR</t>
  </si>
  <si>
    <t>MARLBORO GOLD TOUCH</t>
  </si>
  <si>
    <t>KARELIA SLIMS MENTHOL</t>
  </si>
  <si>
    <t xml:space="preserve">MC 4 </t>
  </si>
  <si>
    <t>PALL MALL AMBER</t>
  </si>
  <si>
    <t>PALL MALL RED</t>
  </si>
  <si>
    <t>PALL MALL BLUE</t>
  </si>
  <si>
    <t>BENSTON WHITE 100`S</t>
  </si>
  <si>
    <t>BENSTON BLUE 100`S</t>
  </si>
  <si>
    <t>CAMEL BLACK</t>
  </si>
  <si>
    <t>CAMEL WHITE</t>
  </si>
  <si>
    <t>GAULOISES BLONDES
 (Nikotin 0,7 mg, Katran 8 mg)</t>
  </si>
  <si>
    <t>GAULOISES BLONDES
 (Nikotin 0,9 mg, Katran 10 mg</t>
  </si>
  <si>
    <t>YORK SILVER</t>
  </si>
  <si>
    <t>RONHILL UNLIMITED BLUE</t>
  </si>
  <si>
    <t>RONHILL UNLIMITED WHITE</t>
  </si>
  <si>
    <t>RONHILL SLIMS AZURE</t>
  </si>
  <si>
    <t>MC 9</t>
  </si>
  <si>
    <t>LD VIOLET SUPER SLIMS</t>
  </si>
  <si>
    <t>LD PINK SUPER SLIMS</t>
  </si>
  <si>
    <t>BENSTON SLIMS LILA</t>
  </si>
  <si>
    <t>BENSTON SLIMS BLUE</t>
  </si>
  <si>
    <t>MARLBORO GOLD ACCENT</t>
  </si>
  <si>
    <t>KARELIA BLUE</t>
  </si>
  <si>
    <t>KARELIA KING SIZE</t>
  </si>
  <si>
    <t>TEMPLETON FINE FLAVOUR</t>
  </si>
  <si>
    <t>TEMPLETON FULL FLAVOUR</t>
  </si>
  <si>
    <t>PALL MALL RED 100`S</t>
  </si>
  <si>
    <t>PALL MALL BLUE 100`S</t>
  </si>
  <si>
    <t>MARLBORO BEYOND</t>
  </si>
  <si>
    <t>MARLBORO GOLD BEYOND</t>
  </si>
  <si>
    <t xml:space="preserve">PHILIP MORRIS RED </t>
  </si>
  <si>
    <t>WINSTON XSTYLE BLUE</t>
  </si>
  <si>
    <t>WINSTON XSTYLE SILVER</t>
  </si>
  <si>
    <t>CAMEL SILVER</t>
  </si>
  <si>
    <t>WINSTON CLASSIC CHROMO</t>
  </si>
  <si>
    <t>WINSTON BLUE CHROMO</t>
  </si>
  <si>
    <t>ESSE BLUE</t>
  </si>
  <si>
    <t>ESSE CLASSIC</t>
  </si>
  <si>
    <t>WEST WHITE</t>
  </si>
  <si>
    <t>ROTHMANS BLUE</t>
  </si>
  <si>
    <t>ROTHMANS SILVER</t>
  </si>
  <si>
    <t>STYLE SLIMS ROSE</t>
  </si>
  <si>
    <t>STYLE SLIMS BLUE</t>
  </si>
  <si>
    <t>DAVIDOFF ID IVORY</t>
  </si>
  <si>
    <t>DAVIDOFF ID BLUE</t>
  </si>
  <si>
    <t>DAVIDOFF ID ORANGE</t>
  </si>
  <si>
    <t>CIMA CLASSIC</t>
  </si>
  <si>
    <t>BOHEM CIGAR No. 6</t>
  </si>
  <si>
    <t>LUCKY STRIKE CLICK &amp; ROLL</t>
  </si>
  <si>
    <t>WEST RED 100`S</t>
  </si>
  <si>
    <t>WEST SILVER 100`S</t>
  </si>
  <si>
    <t>PARAMOUNT GOLD 100`S</t>
  </si>
  <si>
    <t>PARMOUNT RED 100`S</t>
  </si>
  <si>
    <t>LD RED 100`S</t>
  </si>
  <si>
    <t>LD BLUE 100`S</t>
  </si>
  <si>
    <t>RESPECT MENTHOL</t>
  </si>
  <si>
    <t>FILTER 160 (meko pakiranje)</t>
  </si>
  <si>
    <t>BENSTON (meko pakiranje)</t>
  </si>
  <si>
    <t>KOLUMBO (meko pakiranje)</t>
  </si>
  <si>
    <t xml:space="preserve">YORK </t>
  </si>
  <si>
    <t>YORK (meko pakiranje)</t>
  </si>
  <si>
    <t>CESTERFIELD RED</t>
  </si>
  <si>
    <t>CESTERFIELD BLUE</t>
  </si>
  <si>
    <t>CESTERFIELD SILVER</t>
  </si>
  <si>
    <t>CESTERFIELD RED 100`s</t>
  </si>
  <si>
    <t>CESTERFIELD BLUE 100`s</t>
  </si>
  <si>
    <t>LARGO RED</t>
  </si>
  <si>
    <t>WALTER WOLF (meki)</t>
  </si>
  <si>
    <t>PALL MALL SUPERSLIM BLUE</t>
  </si>
  <si>
    <t>PALL MALL SUPERSLIM AMBER</t>
  </si>
  <si>
    <t>ROTHMANS SILVER 100`S</t>
  </si>
  <si>
    <t>ROTHMANS BLUE 100`S</t>
  </si>
  <si>
    <t>ROTHMANS SKY SILVER</t>
  </si>
  <si>
    <t>FORTUNA</t>
  </si>
  <si>
    <t>LAMBORGHINI L6</t>
  </si>
  <si>
    <t>LAMBORGHINI L8</t>
  </si>
  <si>
    <t>LD RED SILVER</t>
  </si>
  <si>
    <t>BOHEM CIGAR No. 3</t>
  </si>
  <si>
    <t>FILTER 57 SNOW</t>
  </si>
  <si>
    <t>FILTER 57 INDIGO</t>
  </si>
  <si>
    <t>FILTER 57 REGULAR</t>
  </si>
  <si>
    <t>DAVIDOFF MAGNUM GOLD</t>
  </si>
  <si>
    <t>DAVIDOFF MAGNUM CLASSIC</t>
  </si>
  <si>
    <t>YORK (24 KOM)</t>
  </si>
  <si>
    <t>RONHILL HERITAGE</t>
  </si>
  <si>
    <t>PALL MALL CLICK ON</t>
  </si>
  <si>
    <t>YORK NEO RED</t>
  </si>
  <si>
    <t>YORK NEO BLUE</t>
  </si>
  <si>
    <t>LUCKY STRIKE TEPIC</t>
  </si>
  <si>
    <t xml:space="preserve">RONHILL SHELL WHITE </t>
  </si>
  <si>
    <t>RONHILL MEDITERRANEAN RICH</t>
  </si>
  <si>
    <t>RONHILL SHELL WHITE 100` S</t>
  </si>
  <si>
    <t>RONHILL  ADRIATIC BLUE</t>
  </si>
  <si>
    <t>WALTER WOLF PURE FLAVOUR NO 10</t>
  </si>
  <si>
    <t xml:space="preserve">FILTER 160 WHITE </t>
  </si>
  <si>
    <t>FILTER 160  GOLD</t>
  </si>
  <si>
    <t>FILTER 160  GOLD 100`S</t>
  </si>
  <si>
    <t>FILTER 160 WHITE  100`S</t>
  </si>
  <si>
    <t>WALTER WOLF PURE FLAVOUR NO 6</t>
  </si>
  <si>
    <t>RONHILL MENTHOL FRESH</t>
  </si>
  <si>
    <t>RONHILL STONE WHITE 100 `S</t>
  </si>
  <si>
    <t xml:space="preserve">RONHILL STONE WHITE </t>
  </si>
  <si>
    <t>RONHILL  AQUAMARINE ULTIMA</t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</si>
  <si>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po
paketiću
 kn</t>
    </r>
  </si>
  <si>
    <r>
      <t xml:space="preserve">Proporcionalna
 trošarina
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 xml:space="preserve"> % od MPC za 1000 komada 
cigareta
 kn</t>
    </r>
  </si>
  <si>
    <r>
      <t xml:space="preserve">Specifična
 trošarina
za 1000 komada
cigareta      </t>
    </r>
    <r>
      <rPr>
        <b/>
        <sz val="8"/>
        <rFont val="Arial"/>
        <family val="2"/>
      </rPr>
      <t xml:space="preserve"> 197</t>
    </r>
    <r>
      <rPr>
        <sz val="8"/>
        <rFont val="Arial"/>
        <family val="2"/>
      </rPr>
      <t xml:space="preserve"> kn/1000    kom
 kn</t>
    </r>
  </si>
  <si>
    <t>Ukupno proporcionalna
 i specifična 
trošarina za 1000 komada
kn</t>
  </si>
  <si>
    <t>Ukupno proporcionalna
 i specifična 
trošarina po paketiću
kn</t>
  </si>
  <si>
    <t>Minimalna trošarina po paketiću od 25 kom cigareta iznosi 14,175 kn</t>
  </si>
  <si>
    <t>Minimalna trošarina po paketiću od 24 kom cigareta iznosi 13,608 kn</t>
  </si>
  <si>
    <t xml:space="preserve"> </t>
  </si>
  <si>
    <t xml:space="preserve"> PREMA  MARKAMA CIGARETA, MALOPRODAJNIM CIJENAMA I TROŠARINSKIM OBVEZNICIMA </t>
  </si>
  <si>
    <t>Sukladno navedenom minimalne trošarine po paketićima iskazane su u tabelarnom prikazu.</t>
  </si>
  <si>
    <t>567,00 kn za 1000 komada cigareta odnosno 11,34 kn po paketiću za 20 kom cigareta, što odgovara MPC od 20,00 kn po paketiću.</t>
  </si>
  <si>
    <t xml:space="preserve">Prema Uredbi o visini trošarine na cigarete,sitno rezani duhan i ostali duhan za trošarine minimalna trošarina na cigarete iznosi 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</si>
</sst>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7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4" fontId="3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wrapText="1"/>
    </xf>
    <xf numFmtId="0" fontId="10" fillId="24" borderId="0" xfId="0" applyFont="1" applyFill="1" applyAlignment="1">
      <alignment/>
    </xf>
    <xf numFmtId="0" fontId="2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" fontId="32" fillId="24" borderId="10" xfId="0" applyNumberFormat="1" applyFont="1" applyFill="1" applyBorder="1" applyAlignment="1">
      <alignment horizontal="center"/>
    </xf>
    <xf numFmtId="4" fontId="32" fillId="0" borderId="10" xfId="0" applyNumberFormat="1" applyFont="1" applyFill="1" applyBorder="1" applyAlignment="1">
      <alignment horizontal="center"/>
    </xf>
    <xf numFmtId="4" fontId="33" fillId="24" borderId="10" xfId="0" applyNumberFormat="1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0" fillId="0" borderId="0" xfId="0" applyAlignment="1">
      <alignment/>
    </xf>
    <xf numFmtId="0" fontId="7" fillId="24" borderId="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23.00390625" style="1" customWidth="1"/>
    <col min="2" max="3" width="6.421875" style="1" customWidth="1"/>
    <col min="4" max="4" width="8.28125" style="1" customWidth="1"/>
    <col min="5" max="5" width="11.00390625" style="1" customWidth="1"/>
    <col min="6" max="6" width="11.28125" style="1" customWidth="1"/>
    <col min="7" max="7" width="8.7109375" style="1" customWidth="1"/>
    <col min="8" max="8" width="10.7109375" style="1" customWidth="1"/>
    <col min="9" max="9" width="11.00390625" style="1" customWidth="1"/>
    <col min="10" max="10" width="11.421875" style="1" customWidth="1"/>
    <col min="11" max="11" width="8.8515625" style="1" customWidth="1"/>
    <col min="12" max="16384" width="9.140625" style="1" customWidth="1"/>
  </cols>
  <sheetData>
    <row r="1" spans="1:11" ht="15.75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7" t="s">
        <v>218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7.25" customHeight="1">
      <c r="A3" s="38" t="s">
        <v>217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07.25" customHeight="1">
      <c r="A5" s="9" t="s">
        <v>64</v>
      </c>
      <c r="B5" s="9" t="s">
        <v>15</v>
      </c>
      <c r="C5" s="9" t="s">
        <v>16</v>
      </c>
      <c r="D5" s="9" t="s">
        <v>18</v>
      </c>
      <c r="E5" s="9" t="s">
        <v>210</v>
      </c>
      <c r="F5" s="9" t="s">
        <v>211</v>
      </c>
      <c r="G5" s="9" t="s">
        <v>62</v>
      </c>
      <c r="H5" s="9" t="s">
        <v>212</v>
      </c>
      <c r="I5" s="9" t="s">
        <v>213</v>
      </c>
      <c r="J5" s="9" t="s">
        <v>214</v>
      </c>
      <c r="K5" s="9" t="s">
        <v>61</v>
      </c>
    </row>
    <row r="6" spans="1:11" ht="12.75">
      <c r="A6" s="6">
        <v>2</v>
      </c>
      <c r="B6" s="6">
        <v>3</v>
      </c>
      <c r="C6" s="6">
        <v>4</v>
      </c>
      <c r="D6" s="6">
        <v>5</v>
      </c>
      <c r="E6" s="6">
        <v>6</v>
      </c>
      <c r="F6" s="6">
        <v>7</v>
      </c>
      <c r="G6" s="6">
        <v>8</v>
      </c>
      <c r="H6" s="6">
        <v>9</v>
      </c>
      <c r="I6" s="6">
        <v>10</v>
      </c>
      <c r="J6" s="6">
        <v>11</v>
      </c>
      <c r="K6" s="6">
        <v>12</v>
      </c>
    </row>
    <row r="7" spans="1:11" ht="22.5">
      <c r="A7" s="13" t="s">
        <v>0</v>
      </c>
      <c r="B7" s="12">
        <v>25</v>
      </c>
      <c r="C7" s="33">
        <v>17</v>
      </c>
      <c r="D7" s="14">
        <f aca="true" t="shared" si="0" ref="D7:D65">C7/B7*1000</f>
        <v>680</v>
      </c>
      <c r="E7" s="14">
        <f>C7*37%</f>
        <v>6.29</v>
      </c>
      <c r="F7" s="14">
        <f>D7*37%</f>
        <v>251.6</v>
      </c>
      <c r="G7" s="14">
        <f aca="true" t="shared" si="1" ref="G7:G15">H7/1000*B7</f>
        <v>4.925</v>
      </c>
      <c r="H7" s="14">
        <v>197</v>
      </c>
      <c r="I7" s="14">
        <f aca="true" t="shared" si="2" ref="I7:I65">F7+H7</f>
        <v>448.6</v>
      </c>
      <c r="J7" s="28">
        <v>14.175</v>
      </c>
      <c r="K7" s="17" t="s">
        <v>13</v>
      </c>
    </row>
    <row r="8" spans="1:17" s="5" customFormat="1" ht="22.5">
      <c r="A8" s="7" t="s">
        <v>163</v>
      </c>
      <c r="B8" s="3">
        <v>20</v>
      </c>
      <c r="C8" s="34">
        <v>20</v>
      </c>
      <c r="D8" s="8">
        <f t="shared" si="0"/>
        <v>1000</v>
      </c>
      <c r="E8" s="8">
        <f aca="true" t="shared" si="3" ref="E8:E66">C8*37%</f>
        <v>7.4</v>
      </c>
      <c r="F8" s="8">
        <f aca="true" t="shared" si="4" ref="F8:F66">D8*37%</f>
        <v>370</v>
      </c>
      <c r="G8" s="8">
        <f>H8/1000*B8</f>
        <v>3.9400000000000004</v>
      </c>
      <c r="H8" s="8">
        <v>197</v>
      </c>
      <c r="I8" s="8">
        <f t="shared" si="2"/>
        <v>567</v>
      </c>
      <c r="J8" s="8">
        <f>E8+G8</f>
        <v>11.34</v>
      </c>
      <c r="K8" s="29" t="s">
        <v>13</v>
      </c>
      <c r="M8" s="1"/>
      <c r="N8" s="1"/>
      <c r="O8" s="1"/>
      <c r="P8" s="1"/>
      <c r="Q8" s="1"/>
    </row>
    <row r="9" spans="1:11" ht="22.5">
      <c r="A9" s="13" t="s">
        <v>164</v>
      </c>
      <c r="B9" s="12">
        <v>20</v>
      </c>
      <c r="C9" s="33">
        <v>18</v>
      </c>
      <c r="D9" s="14">
        <f t="shared" si="0"/>
        <v>900</v>
      </c>
      <c r="E9" s="14">
        <f t="shared" si="3"/>
        <v>6.66</v>
      </c>
      <c r="F9" s="14">
        <f t="shared" si="4"/>
        <v>333</v>
      </c>
      <c r="G9" s="14">
        <f>H9/1000*B9</f>
        <v>3.9400000000000004</v>
      </c>
      <c r="H9" s="14">
        <v>197</v>
      </c>
      <c r="I9" s="14">
        <f t="shared" si="2"/>
        <v>530</v>
      </c>
      <c r="J9" s="8">
        <v>11.34</v>
      </c>
      <c r="K9" s="17" t="s">
        <v>13</v>
      </c>
    </row>
    <row r="10" spans="1:11" ht="22.5">
      <c r="A10" s="13" t="s">
        <v>167</v>
      </c>
      <c r="B10" s="12">
        <v>20</v>
      </c>
      <c r="C10" s="33">
        <v>18</v>
      </c>
      <c r="D10" s="14">
        <f t="shared" si="0"/>
        <v>900</v>
      </c>
      <c r="E10" s="14">
        <f t="shared" si="3"/>
        <v>6.66</v>
      </c>
      <c r="F10" s="14">
        <f t="shared" si="4"/>
        <v>333</v>
      </c>
      <c r="G10" s="14">
        <f>H10/1000*B10</f>
        <v>3.9400000000000004</v>
      </c>
      <c r="H10" s="14">
        <v>197</v>
      </c>
      <c r="I10" s="14">
        <f t="shared" si="2"/>
        <v>530</v>
      </c>
      <c r="J10" s="8">
        <v>11.34</v>
      </c>
      <c r="K10" s="17" t="s">
        <v>13</v>
      </c>
    </row>
    <row r="11" spans="1:11" ht="22.5">
      <c r="A11" s="13" t="s">
        <v>165</v>
      </c>
      <c r="B11" s="12">
        <v>20</v>
      </c>
      <c r="C11" s="33">
        <v>17</v>
      </c>
      <c r="D11" s="14">
        <f t="shared" si="0"/>
        <v>850</v>
      </c>
      <c r="E11" s="14">
        <f t="shared" si="3"/>
        <v>6.29</v>
      </c>
      <c r="F11" s="14">
        <f t="shared" si="4"/>
        <v>314.5</v>
      </c>
      <c r="G11" s="14">
        <f t="shared" si="1"/>
        <v>3.9400000000000004</v>
      </c>
      <c r="H11" s="14">
        <v>197</v>
      </c>
      <c r="I11" s="14">
        <f t="shared" si="2"/>
        <v>511.5</v>
      </c>
      <c r="J11" s="8">
        <v>11.34</v>
      </c>
      <c r="K11" s="17" t="s">
        <v>13</v>
      </c>
    </row>
    <row r="12" spans="1:11" ht="22.5">
      <c r="A12" s="13" t="s">
        <v>97</v>
      </c>
      <c r="B12" s="12">
        <v>25</v>
      </c>
      <c r="C12" s="33">
        <v>18</v>
      </c>
      <c r="D12" s="14">
        <f t="shared" si="0"/>
        <v>720</v>
      </c>
      <c r="E12" s="14">
        <f t="shared" si="3"/>
        <v>6.66</v>
      </c>
      <c r="F12" s="14">
        <f t="shared" si="4"/>
        <v>266.4</v>
      </c>
      <c r="G12" s="14">
        <f t="shared" si="1"/>
        <v>4.925</v>
      </c>
      <c r="H12" s="14">
        <v>197</v>
      </c>
      <c r="I12" s="14">
        <f t="shared" si="2"/>
        <v>463.4</v>
      </c>
      <c r="J12" s="28">
        <v>14.175</v>
      </c>
      <c r="K12" s="17" t="s">
        <v>13</v>
      </c>
    </row>
    <row r="13" spans="1:11" ht="22.5">
      <c r="A13" s="13" t="s">
        <v>98</v>
      </c>
      <c r="B13" s="12">
        <v>25</v>
      </c>
      <c r="C13" s="33">
        <v>20</v>
      </c>
      <c r="D13" s="14">
        <f t="shared" si="0"/>
        <v>800</v>
      </c>
      <c r="E13" s="14">
        <f t="shared" si="3"/>
        <v>7.4</v>
      </c>
      <c r="F13" s="14">
        <f t="shared" si="4"/>
        <v>296</v>
      </c>
      <c r="G13" s="14">
        <f t="shared" si="1"/>
        <v>4.925</v>
      </c>
      <c r="H13" s="14">
        <v>197</v>
      </c>
      <c r="I13" s="14">
        <f t="shared" si="2"/>
        <v>493</v>
      </c>
      <c r="J13" s="28">
        <v>14.175</v>
      </c>
      <c r="K13" s="17" t="s">
        <v>13</v>
      </c>
    </row>
    <row r="14" spans="1:11" ht="22.5" customHeight="1">
      <c r="A14" s="13" t="s">
        <v>173</v>
      </c>
      <c r="B14" s="12">
        <v>24</v>
      </c>
      <c r="C14" s="33">
        <v>20</v>
      </c>
      <c r="D14" s="14">
        <f t="shared" si="0"/>
        <v>833.3333333333334</v>
      </c>
      <c r="E14" s="14">
        <f t="shared" si="3"/>
        <v>7.4</v>
      </c>
      <c r="F14" s="14">
        <f t="shared" si="4"/>
        <v>308.33333333333337</v>
      </c>
      <c r="G14" s="14">
        <f t="shared" si="1"/>
        <v>4.728</v>
      </c>
      <c r="H14" s="14">
        <v>197</v>
      </c>
      <c r="I14" s="14">
        <f t="shared" si="2"/>
        <v>505.33333333333337</v>
      </c>
      <c r="J14" s="28">
        <v>13.608</v>
      </c>
      <c r="K14" s="17" t="s">
        <v>13</v>
      </c>
    </row>
    <row r="15" spans="1:11" ht="21" customHeight="1">
      <c r="A15" s="19" t="s">
        <v>162</v>
      </c>
      <c r="B15" s="20">
        <v>20</v>
      </c>
      <c r="C15" s="33">
        <v>18</v>
      </c>
      <c r="D15" s="14">
        <f t="shared" si="0"/>
        <v>900</v>
      </c>
      <c r="E15" s="14">
        <f t="shared" si="3"/>
        <v>6.66</v>
      </c>
      <c r="F15" s="14">
        <f t="shared" si="4"/>
        <v>333</v>
      </c>
      <c r="G15" s="14">
        <f t="shared" si="1"/>
        <v>3.9400000000000004</v>
      </c>
      <c r="H15" s="14">
        <v>197</v>
      </c>
      <c r="I15" s="14">
        <f t="shared" si="2"/>
        <v>530</v>
      </c>
      <c r="J15" s="8">
        <v>11.34</v>
      </c>
      <c r="K15" s="17" t="s">
        <v>13</v>
      </c>
    </row>
    <row r="16" spans="1:11" ht="22.5" customHeight="1">
      <c r="A16" s="19" t="s">
        <v>166</v>
      </c>
      <c r="B16" s="20">
        <v>20</v>
      </c>
      <c r="C16" s="33">
        <v>18</v>
      </c>
      <c r="D16" s="14">
        <f t="shared" si="0"/>
        <v>900</v>
      </c>
      <c r="E16" s="14">
        <f t="shared" si="3"/>
        <v>6.66</v>
      </c>
      <c r="F16" s="14">
        <f t="shared" si="4"/>
        <v>333</v>
      </c>
      <c r="G16" s="14">
        <f aca="true" t="shared" si="5" ref="G16:G30">H16/1000*B16</f>
        <v>3.9400000000000004</v>
      </c>
      <c r="H16" s="14">
        <v>197</v>
      </c>
      <c r="I16" s="14">
        <f t="shared" si="2"/>
        <v>530</v>
      </c>
      <c r="J16" s="8">
        <v>11.34</v>
      </c>
      <c r="K16" s="17" t="s">
        <v>13</v>
      </c>
    </row>
    <row r="17" spans="1:11" ht="22.5" customHeight="1">
      <c r="A17" s="19" t="s">
        <v>190</v>
      </c>
      <c r="B17" s="20">
        <v>24</v>
      </c>
      <c r="C17" s="33">
        <v>21</v>
      </c>
      <c r="D17" s="14">
        <f t="shared" si="0"/>
        <v>875</v>
      </c>
      <c r="E17" s="14">
        <f t="shared" si="3"/>
        <v>7.77</v>
      </c>
      <c r="F17" s="14">
        <f t="shared" si="4"/>
        <v>323.75</v>
      </c>
      <c r="G17" s="14">
        <f t="shared" si="5"/>
        <v>4.728</v>
      </c>
      <c r="H17" s="14">
        <v>197</v>
      </c>
      <c r="I17" s="14">
        <f t="shared" si="2"/>
        <v>520.75</v>
      </c>
      <c r="J17" s="28">
        <v>13.608</v>
      </c>
      <c r="K17" s="17" t="s">
        <v>13</v>
      </c>
    </row>
    <row r="18" spans="1:11" ht="22.5" customHeight="1">
      <c r="A18" s="19" t="s">
        <v>119</v>
      </c>
      <c r="B18" s="2">
        <v>20</v>
      </c>
      <c r="C18" s="33">
        <v>18</v>
      </c>
      <c r="D18" s="14">
        <f t="shared" si="0"/>
        <v>900</v>
      </c>
      <c r="E18" s="14">
        <f t="shared" si="3"/>
        <v>6.66</v>
      </c>
      <c r="F18" s="14">
        <f t="shared" si="4"/>
        <v>333</v>
      </c>
      <c r="G18" s="14">
        <f t="shared" si="5"/>
        <v>3.9400000000000004</v>
      </c>
      <c r="H18" s="14">
        <v>197</v>
      </c>
      <c r="I18" s="14">
        <f t="shared" si="2"/>
        <v>530</v>
      </c>
      <c r="J18" s="8">
        <v>11.34</v>
      </c>
      <c r="K18" s="17" t="s">
        <v>13</v>
      </c>
    </row>
    <row r="19" spans="1:11" ht="22.5" customHeight="1">
      <c r="A19" s="19" t="s">
        <v>91</v>
      </c>
      <c r="B19" s="2">
        <v>20</v>
      </c>
      <c r="C19" s="33">
        <v>18</v>
      </c>
      <c r="D19" s="14">
        <f t="shared" si="0"/>
        <v>900</v>
      </c>
      <c r="E19" s="14">
        <f t="shared" si="3"/>
        <v>6.66</v>
      </c>
      <c r="F19" s="14">
        <f t="shared" si="4"/>
        <v>333</v>
      </c>
      <c r="G19" s="14">
        <f t="shared" si="5"/>
        <v>3.9400000000000004</v>
      </c>
      <c r="H19" s="14">
        <v>197</v>
      </c>
      <c r="I19" s="14">
        <f t="shared" si="2"/>
        <v>530</v>
      </c>
      <c r="J19" s="8">
        <v>11.34</v>
      </c>
      <c r="K19" s="17" t="s">
        <v>13</v>
      </c>
    </row>
    <row r="20" spans="1:11" ht="22.5" customHeight="1">
      <c r="A20" s="19" t="s">
        <v>58</v>
      </c>
      <c r="B20" s="2">
        <v>20</v>
      </c>
      <c r="C20" s="33">
        <v>18</v>
      </c>
      <c r="D20" s="14">
        <f t="shared" si="0"/>
        <v>900</v>
      </c>
      <c r="E20" s="14">
        <f t="shared" si="3"/>
        <v>6.66</v>
      </c>
      <c r="F20" s="14">
        <f t="shared" si="4"/>
        <v>333</v>
      </c>
      <c r="G20" s="14">
        <f t="shared" si="5"/>
        <v>3.9400000000000004</v>
      </c>
      <c r="H20" s="14">
        <v>197</v>
      </c>
      <c r="I20" s="14">
        <f t="shared" si="2"/>
        <v>530</v>
      </c>
      <c r="J20" s="8">
        <v>11.34</v>
      </c>
      <c r="K20" s="17" t="s">
        <v>13</v>
      </c>
    </row>
    <row r="21" spans="1:11" ht="22.5" customHeight="1">
      <c r="A21" s="19" t="s">
        <v>92</v>
      </c>
      <c r="B21" s="2">
        <v>20</v>
      </c>
      <c r="C21" s="33">
        <v>18</v>
      </c>
      <c r="D21" s="14">
        <f t="shared" si="0"/>
        <v>900</v>
      </c>
      <c r="E21" s="14">
        <f t="shared" si="3"/>
        <v>6.66</v>
      </c>
      <c r="F21" s="14">
        <f t="shared" si="4"/>
        <v>333</v>
      </c>
      <c r="G21" s="14">
        <f t="shared" si="5"/>
        <v>3.9400000000000004</v>
      </c>
      <c r="H21" s="14">
        <v>197</v>
      </c>
      <c r="I21" s="14">
        <f t="shared" si="2"/>
        <v>530</v>
      </c>
      <c r="J21" s="8">
        <v>11.34</v>
      </c>
      <c r="K21" s="17" t="s">
        <v>13</v>
      </c>
    </row>
    <row r="22" spans="1:11" ht="22.5" customHeight="1">
      <c r="A22" s="19" t="s">
        <v>193</v>
      </c>
      <c r="B22" s="2">
        <v>20</v>
      </c>
      <c r="C22" s="33">
        <v>17</v>
      </c>
      <c r="D22" s="14">
        <f t="shared" si="0"/>
        <v>850</v>
      </c>
      <c r="E22" s="14">
        <f t="shared" si="3"/>
        <v>6.29</v>
      </c>
      <c r="F22" s="14">
        <f t="shared" si="4"/>
        <v>314.5</v>
      </c>
      <c r="G22" s="14">
        <f t="shared" si="5"/>
        <v>3.9400000000000004</v>
      </c>
      <c r="H22" s="14">
        <v>197</v>
      </c>
      <c r="I22" s="14">
        <f t="shared" si="2"/>
        <v>511.5</v>
      </c>
      <c r="J22" s="8">
        <v>11.34</v>
      </c>
      <c r="K22" s="17" t="s">
        <v>13</v>
      </c>
    </row>
    <row r="23" spans="1:11" ht="22.5" customHeight="1">
      <c r="A23" s="19" t="s">
        <v>194</v>
      </c>
      <c r="B23" s="2">
        <v>20</v>
      </c>
      <c r="C23" s="33">
        <v>17</v>
      </c>
      <c r="D23" s="14">
        <f t="shared" si="0"/>
        <v>850</v>
      </c>
      <c r="E23" s="14">
        <f t="shared" si="3"/>
        <v>6.29</v>
      </c>
      <c r="F23" s="14">
        <f t="shared" si="4"/>
        <v>314.5</v>
      </c>
      <c r="G23" s="14">
        <f t="shared" si="5"/>
        <v>3.9400000000000004</v>
      </c>
      <c r="H23" s="14">
        <v>197</v>
      </c>
      <c r="I23" s="14">
        <f t="shared" si="2"/>
        <v>511.5</v>
      </c>
      <c r="J23" s="8">
        <v>11.34</v>
      </c>
      <c r="K23" s="17" t="s">
        <v>13</v>
      </c>
    </row>
    <row r="24" spans="1:11" ht="22.5" customHeight="1">
      <c r="A24" s="19" t="s">
        <v>51</v>
      </c>
      <c r="B24" s="2">
        <v>20</v>
      </c>
      <c r="C24" s="33">
        <v>18</v>
      </c>
      <c r="D24" s="14">
        <f t="shared" si="0"/>
        <v>900</v>
      </c>
      <c r="E24" s="14">
        <f t="shared" si="3"/>
        <v>6.66</v>
      </c>
      <c r="F24" s="14">
        <f t="shared" si="4"/>
        <v>333</v>
      </c>
      <c r="G24" s="14">
        <f t="shared" si="5"/>
        <v>3.9400000000000004</v>
      </c>
      <c r="H24" s="14">
        <v>197</v>
      </c>
      <c r="I24" s="14">
        <f t="shared" si="2"/>
        <v>530</v>
      </c>
      <c r="J24" s="8">
        <v>11.34</v>
      </c>
      <c r="K24" s="17" t="s">
        <v>13</v>
      </c>
    </row>
    <row r="25" spans="1:11" ht="22.5" customHeight="1">
      <c r="A25" s="19" t="s">
        <v>113</v>
      </c>
      <c r="B25" s="2">
        <v>20</v>
      </c>
      <c r="C25" s="33">
        <v>18</v>
      </c>
      <c r="D25" s="14">
        <f t="shared" si="0"/>
        <v>900</v>
      </c>
      <c r="E25" s="14">
        <f t="shared" si="3"/>
        <v>6.66</v>
      </c>
      <c r="F25" s="14">
        <f t="shared" si="4"/>
        <v>333</v>
      </c>
      <c r="G25" s="14">
        <f t="shared" si="5"/>
        <v>3.9400000000000004</v>
      </c>
      <c r="H25" s="14">
        <v>197</v>
      </c>
      <c r="I25" s="14">
        <f t="shared" si="2"/>
        <v>530</v>
      </c>
      <c r="J25" s="8">
        <v>11.34</v>
      </c>
      <c r="K25" s="17" t="s">
        <v>13</v>
      </c>
    </row>
    <row r="26" spans="1:11" ht="22.5" customHeight="1">
      <c r="A26" s="19" t="s">
        <v>52</v>
      </c>
      <c r="B26" s="2">
        <v>20</v>
      </c>
      <c r="C26" s="33">
        <v>18</v>
      </c>
      <c r="D26" s="14">
        <f t="shared" si="0"/>
        <v>900</v>
      </c>
      <c r="E26" s="14">
        <f t="shared" si="3"/>
        <v>6.66</v>
      </c>
      <c r="F26" s="14">
        <f t="shared" si="4"/>
        <v>333</v>
      </c>
      <c r="G26" s="14">
        <f t="shared" si="5"/>
        <v>3.9400000000000004</v>
      </c>
      <c r="H26" s="14">
        <v>197</v>
      </c>
      <c r="I26" s="14">
        <f t="shared" si="2"/>
        <v>530</v>
      </c>
      <c r="J26" s="8">
        <v>11.34</v>
      </c>
      <c r="K26" s="17" t="s">
        <v>13</v>
      </c>
    </row>
    <row r="27" spans="1:11" ht="22.5" customHeight="1">
      <c r="A27" s="19" t="s">
        <v>114</v>
      </c>
      <c r="B27" s="2">
        <v>20</v>
      </c>
      <c r="C27" s="33">
        <v>18</v>
      </c>
      <c r="D27" s="14">
        <f t="shared" si="0"/>
        <v>900</v>
      </c>
      <c r="E27" s="14">
        <f t="shared" si="3"/>
        <v>6.66</v>
      </c>
      <c r="F27" s="14">
        <f t="shared" si="4"/>
        <v>333</v>
      </c>
      <c r="G27" s="14">
        <f t="shared" si="5"/>
        <v>3.9400000000000004</v>
      </c>
      <c r="H27" s="14">
        <v>197</v>
      </c>
      <c r="I27" s="14">
        <f t="shared" si="2"/>
        <v>530</v>
      </c>
      <c r="J27" s="8">
        <v>11.34</v>
      </c>
      <c r="K27" s="17" t="s">
        <v>13</v>
      </c>
    </row>
    <row r="28" spans="1:17" s="5" customFormat="1" ht="22.5" customHeight="1">
      <c r="A28" s="19" t="s">
        <v>81</v>
      </c>
      <c r="B28" s="2">
        <v>20</v>
      </c>
      <c r="C28" s="33">
        <v>18</v>
      </c>
      <c r="D28" s="14">
        <f t="shared" si="0"/>
        <v>900</v>
      </c>
      <c r="E28" s="14">
        <f t="shared" si="3"/>
        <v>6.66</v>
      </c>
      <c r="F28" s="14">
        <f t="shared" si="4"/>
        <v>333</v>
      </c>
      <c r="G28" s="14">
        <f t="shared" si="5"/>
        <v>3.9400000000000004</v>
      </c>
      <c r="H28" s="14">
        <v>197</v>
      </c>
      <c r="I28" s="14">
        <f t="shared" si="2"/>
        <v>530</v>
      </c>
      <c r="J28" s="8">
        <v>11.34</v>
      </c>
      <c r="K28" s="17" t="s">
        <v>13</v>
      </c>
      <c r="M28" s="1"/>
      <c r="N28" s="1"/>
      <c r="O28" s="1"/>
      <c r="P28" s="1"/>
      <c r="Q28" s="1"/>
    </row>
    <row r="29" spans="1:11" ht="22.5" customHeight="1">
      <c r="A29" s="19" t="s">
        <v>126</v>
      </c>
      <c r="B29" s="2">
        <v>20</v>
      </c>
      <c r="C29" s="33">
        <v>18</v>
      </c>
      <c r="D29" s="14">
        <f t="shared" si="0"/>
        <v>900</v>
      </c>
      <c r="E29" s="14">
        <f t="shared" si="3"/>
        <v>6.66</v>
      </c>
      <c r="F29" s="14">
        <f t="shared" si="4"/>
        <v>333</v>
      </c>
      <c r="G29" s="14">
        <f t="shared" si="5"/>
        <v>3.9400000000000004</v>
      </c>
      <c r="H29" s="14">
        <v>197</v>
      </c>
      <c r="I29" s="14">
        <f t="shared" si="2"/>
        <v>530</v>
      </c>
      <c r="J29" s="8">
        <v>11.34</v>
      </c>
      <c r="K29" s="17" t="s">
        <v>13</v>
      </c>
    </row>
    <row r="30" spans="1:11" ht="22.5" customHeight="1">
      <c r="A30" s="19" t="s">
        <v>127</v>
      </c>
      <c r="B30" s="2">
        <v>20</v>
      </c>
      <c r="C30" s="33">
        <v>18</v>
      </c>
      <c r="D30" s="14">
        <f t="shared" si="0"/>
        <v>900</v>
      </c>
      <c r="E30" s="14">
        <f t="shared" si="3"/>
        <v>6.66</v>
      </c>
      <c r="F30" s="14">
        <f t="shared" si="4"/>
        <v>333</v>
      </c>
      <c r="G30" s="14">
        <f t="shared" si="5"/>
        <v>3.9400000000000004</v>
      </c>
      <c r="H30" s="14">
        <v>197</v>
      </c>
      <c r="I30" s="14">
        <f t="shared" si="2"/>
        <v>530</v>
      </c>
      <c r="J30" s="8">
        <v>11.34</v>
      </c>
      <c r="K30" s="17" t="s">
        <v>13</v>
      </c>
    </row>
    <row r="31" spans="1:11" ht="22.5">
      <c r="A31" s="19" t="s">
        <v>1</v>
      </c>
      <c r="B31" s="2">
        <v>20</v>
      </c>
      <c r="C31" s="33">
        <v>17</v>
      </c>
      <c r="D31" s="14">
        <f t="shared" si="0"/>
        <v>850</v>
      </c>
      <c r="E31" s="14">
        <f t="shared" si="3"/>
        <v>6.29</v>
      </c>
      <c r="F31" s="14">
        <f t="shared" si="4"/>
        <v>314.5</v>
      </c>
      <c r="G31" s="14">
        <f aca="true" t="shared" si="6" ref="G31:G46">H31/1000*B31</f>
        <v>3.9400000000000004</v>
      </c>
      <c r="H31" s="14">
        <v>197</v>
      </c>
      <c r="I31" s="14">
        <f t="shared" si="2"/>
        <v>511.5</v>
      </c>
      <c r="J31" s="8">
        <v>11.34</v>
      </c>
      <c r="K31" s="17" t="s">
        <v>13</v>
      </c>
    </row>
    <row r="32" spans="1:11" ht="22.5">
      <c r="A32" s="19" t="s">
        <v>109</v>
      </c>
      <c r="B32" s="2">
        <v>20</v>
      </c>
      <c r="C32" s="33">
        <v>19</v>
      </c>
      <c r="D32" s="14">
        <f t="shared" si="0"/>
        <v>950</v>
      </c>
      <c r="E32" s="14">
        <f t="shared" si="3"/>
        <v>7.03</v>
      </c>
      <c r="F32" s="14">
        <f t="shared" si="4"/>
        <v>351.5</v>
      </c>
      <c r="G32" s="14">
        <f t="shared" si="6"/>
        <v>3.9400000000000004</v>
      </c>
      <c r="H32" s="14">
        <v>197</v>
      </c>
      <c r="I32" s="14">
        <f t="shared" si="2"/>
        <v>548.5</v>
      </c>
      <c r="J32" s="8">
        <v>11.34</v>
      </c>
      <c r="K32" s="17" t="s">
        <v>13</v>
      </c>
    </row>
    <row r="33" spans="1:11" ht="22.5">
      <c r="A33" s="19" t="s">
        <v>2</v>
      </c>
      <c r="B33" s="2">
        <v>20</v>
      </c>
      <c r="C33" s="33">
        <v>19</v>
      </c>
      <c r="D33" s="14">
        <f t="shared" si="0"/>
        <v>950</v>
      </c>
      <c r="E33" s="14">
        <f t="shared" si="3"/>
        <v>7.03</v>
      </c>
      <c r="F33" s="14">
        <f t="shared" si="4"/>
        <v>351.5</v>
      </c>
      <c r="G33" s="14">
        <f t="shared" si="6"/>
        <v>3.9400000000000004</v>
      </c>
      <c r="H33" s="14">
        <v>197</v>
      </c>
      <c r="I33" s="14">
        <f t="shared" si="2"/>
        <v>548.5</v>
      </c>
      <c r="J33" s="8">
        <v>11.34</v>
      </c>
      <c r="K33" s="17" t="s">
        <v>13</v>
      </c>
    </row>
    <row r="34" spans="1:11" ht="22.5">
      <c r="A34" s="19" t="s">
        <v>123</v>
      </c>
      <c r="B34" s="2">
        <v>20</v>
      </c>
      <c r="C34" s="33">
        <v>19</v>
      </c>
      <c r="D34" s="14">
        <f t="shared" si="0"/>
        <v>950</v>
      </c>
      <c r="E34" s="14">
        <f t="shared" si="3"/>
        <v>7.03</v>
      </c>
      <c r="F34" s="14">
        <f t="shared" si="4"/>
        <v>351.5</v>
      </c>
      <c r="G34" s="14">
        <f t="shared" si="6"/>
        <v>3.9400000000000004</v>
      </c>
      <c r="H34" s="14">
        <v>197</v>
      </c>
      <c r="I34" s="14">
        <f t="shared" si="2"/>
        <v>548.5</v>
      </c>
      <c r="J34" s="8">
        <v>11.34</v>
      </c>
      <c r="K34" s="17" t="s">
        <v>13</v>
      </c>
    </row>
    <row r="35" spans="1:11" ht="22.5">
      <c r="A35" s="19" t="s">
        <v>31</v>
      </c>
      <c r="B35" s="2">
        <v>20</v>
      </c>
      <c r="C35" s="33">
        <v>19</v>
      </c>
      <c r="D35" s="14">
        <f t="shared" si="0"/>
        <v>950</v>
      </c>
      <c r="E35" s="14">
        <f t="shared" si="3"/>
        <v>7.03</v>
      </c>
      <c r="F35" s="14">
        <f t="shared" si="4"/>
        <v>351.5</v>
      </c>
      <c r="G35" s="14">
        <f t="shared" si="6"/>
        <v>3.9400000000000004</v>
      </c>
      <c r="H35" s="14">
        <v>197</v>
      </c>
      <c r="I35" s="14">
        <f t="shared" si="2"/>
        <v>548.5</v>
      </c>
      <c r="J35" s="8">
        <v>11.34</v>
      </c>
      <c r="K35" s="17" t="s">
        <v>13</v>
      </c>
    </row>
    <row r="36" spans="1:11" ht="22.5">
      <c r="A36" s="19" t="s">
        <v>96</v>
      </c>
      <c r="B36" s="2">
        <v>20</v>
      </c>
      <c r="C36" s="33">
        <v>19</v>
      </c>
      <c r="D36" s="14">
        <f t="shared" si="0"/>
        <v>950</v>
      </c>
      <c r="E36" s="14">
        <f t="shared" si="3"/>
        <v>7.03</v>
      </c>
      <c r="F36" s="14">
        <f t="shared" si="4"/>
        <v>351.5</v>
      </c>
      <c r="G36" s="14">
        <f t="shared" si="6"/>
        <v>3.9400000000000004</v>
      </c>
      <c r="H36" s="14">
        <v>197</v>
      </c>
      <c r="I36" s="14">
        <f t="shared" si="2"/>
        <v>548.5</v>
      </c>
      <c r="J36" s="8">
        <v>11.34</v>
      </c>
      <c r="K36" s="17" t="s">
        <v>13</v>
      </c>
    </row>
    <row r="37" spans="1:11" ht="22.5">
      <c r="A37" s="19" t="s">
        <v>93</v>
      </c>
      <c r="B37" s="2">
        <v>20</v>
      </c>
      <c r="C37" s="33">
        <v>19</v>
      </c>
      <c r="D37" s="14">
        <f t="shared" si="0"/>
        <v>950</v>
      </c>
      <c r="E37" s="14">
        <f t="shared" si="3"/>
        <v>7.03</v>
      </c>
      <c r="F37" s="14">
        <f t="shared" si="4"/>
        <v>351.5</v>
      </c>
      <c r="G37" s="14">
        <f t="shared" si="6"/>
        <v>3.9400000000000004</v>
      </c>
      <c r="H37" s="14">
        <v>197</v>
      </c>
      <c r="I37" s="14">
        <f t="shared" si="2"/>
        <v>548.5</v>
      </c>
      <c r="J37" s="8">
        <v>11.34</v>
      </c>
      <c r="K37" s="17" t="s">
        <v>13</v>
      </c>
    </row>
    <row r="38" spans="1:11" ht="22.5">
      <c r="A38" s="19" t="s">
        <v>94</v>
      </c>
      <c r="B38" s="2">
        <v>20</v>
      </c>
      <c r="C38" s="33">
        <v>19</v>
      </c>
      <c r="D38" s="14">
        <f t="shared" si="0"/>
        <v>950</v>
      </c>
      <c r="E38" s="14">
        <f t="shared" si="3"/>
        <v>7.03</v>
      </c>
      <c r="F38" s="14">
        <f t="shared" si="4"/>
        <v>351.5</v>
      </c>
      <c r="G38" s="14">
        <f t="shared" si="6"/>
        <v>3.9400000000000004</v>
      </c>
      <c r="H38" s="14">
        <v>197</v>
      </c>
      <c r="I38" s="14">
        <f t="shared" si="2"/>
        <v>548.5</v>
      </c>
      <c r="J38" s="8">
        <v>11.34</v>
      </c>
      <c r="K38" s="17" t="s">
        <v>13</v>
      </c>
    </row>
    <row r="39" spans="1:11" ht="22.5">
      <c r="A39" s="19" t="s">
        <v>201</v>
      </c>
      <c r="B39" s="2">
        <v>20</v>
      </c>
      <c r="C39" s="33">
        <v>20</v>
      </c>
      <c r="D39" s="14">
        <f t="shared" si="0"/>
        <v>1000</v>
      </c>
      <c r="E39" s="14">
        <f t="shared" si="3"/>
        <v>7.4</v>
      </c>
      <c r="F39" s="14">
        <f t="shared" si="4"/>
        <v>370</v>
      </c>
      <c r="G39" s="14">
        <f t="shared" si="6"/>
        <v>3.9400000000000004</v>
      </c>
      <c r="H39" s="14">
        <v>197</v>
      </c>
      <c r="I39" s="14">
        <f t="shared" si="2"/>
        <v>567</v>
      </c>
      <c r="J39" s="8">
        <f aca="true" t="shared" si="7" ref="J39:J57">E39+G39</f>
        <v>11.34</v>
      </c>
      <c r="K39" s="17" t="s">
        <v>13</v>
      </c>
    </row>
    <row r="40" spans="1:11" ht="22.5">
      <c r="A40" s="19" t="s">
        <v>204</v>
      </c>
      <c r="B40" s="2">
        <v>20</v>
      </c>
      <c r="C40" s="33">
        <v>20</v>
      </c>
      <c r="D40" s="14">
        <f t="shared" si="0"/>
        <v>1000</v>
      </c>
      <c r="E40" s="14">
        <f t="shared" si="3"/>
        <v>7.4</v>
      </c>
      <c r="F40" s="14">
        <f t="shared" si="4"/>
        <v>370</v>
      </c>
      <c r="G40" s="14">
        <f t="shared" si="6"/>
        <v>3.9400000000000004</v>
      </c>
      <c r="H40" s="14">
        <v>197</v>
      </c>
      <c r="I40" s="14">
        <f t="shared" si="2"/>
        <v>567</v>
      </c>
      <c r="J40" s="8">
        <f t="shared" si="7"/>
        <v>11.34</v>
      </c>
      <c r="K40" s="17" t="s">
        <v>13</v>
      </c>
    </row>
    <row r="41" spans="1:11" ht="22.5">
      <c r="A41" s="19" t="s">
        <v>202</v>
      </c>
      <c r="B41" s="2">
        <v>20</v>
      </c>
      <c r="C41" s="33">
        <v>20</v>
      </c>
      <c r="D41" s="14">
        <f t="shared" si="0"/>
        <v>1000</v>
      </c>
      <c r="E41" s="14">
        <f t="shared" si="3"/>
        <v>7.4</v>
      </c>
      <c r="F41" s="14">
        <f t="shared" si="4"/>
        <v>370</v>
      </c>
      <c r="G41" s="14">
        <f t="shared" si="6"/>
        <v>3.9400000000000004</v>
      </c>
      <c r="H41" s="14">
        <v>197</v>
      </c>
      <c r="I41" s="14">
        <f t="shared" si="2"/>
        <v>567</v>
      </c>
      <c r="J41" s="8">
        <f t="shared" si="7"/>
        <v>11.34</v>
      </c>
      <c r="K41" s="17" t="s">
        <v>13</v>
      </c>
    </row>
    <row r="42" spans="1:11" ht="22.5">
      <c r="A42" s="22" t="s">
        <v>203</v>
      </c>
      <c r="B42" s="2">
        <v>20</v>
      </c>
      <c r="C42" s="33">
        <v>20</v>
      </c>
      <c r="D42" s="14">
        <f t="shared" si="0"/>
        <v>1000</v>
      </c>
      <c r="E42" s="14">
        <f t="shared" si="3"/>
        <v>7.4</v>
      </c>
      <c r="F42" s="14">
        <f t="shared" si="4"/>
        <v>370</v>
      </c>
      <c r="G42" s="14">
        <f t="shared" si="6"/>
        <v>3.9400000000000004</v>
      </c>
      <c r="H42" s="14">
        <v>197</v>
      </c>
      <c r="I42" s="14">
        <f t="shared" si="2"/>
        <v>567</v>
      </c>
      <c r="J42" s="8">
        <f t="shared" si="7"/>
        <v>11.34</v>
      </c>
      <c r="K42" s="17" t="s">
        <v>13</v>
      </c>
    </row>
    <row r="43" spans="1:11" ht="22.5" customHeight="1">
      <c r="A43" s="19" t="s">
        <v>174</v>
      </c>
      <c r="B43" s="2">
        <v>20</v>
      </c>
      <c r="C43" s="33">
        <v>20</v>
      </c>
      <c r="D43" s="14">
        <f t="shared" si="0"/>
        <v>1000</v>
      </c>
      <c r="E43" s="14">
        <f t="shared" si="3"/>
        <v>7.4</v>
      </c>
      <c r="F43" s="14">
        <f t="shared" si="4"/>
        <v>370</v>
      </c>
      <c r="G43" s="14">
        <f t="shared" si="6"/>
        <v>3.9400000000000004</v>
      </c>
      <c r="H43" s="14">
        <v>197</v>
      </c>
      <c r="I43" s="14">
        <f t="shared" si="2"/>
        <v>567</v>
      </c>
      <c r="J43" s="8">
        <f t="shared" si="7"/>
        <v>11.34</v>
      </c>
      <c r="K43" s="17" t="s">
        <v>13</v>
      </c>
    </row>
    <row r="44" spans="1:11" ht="22.5">
      <c r="A44" s="30" t="s">
        <v>3</v>
      </c>
      <c r="B44" s="6">
        <v>20</v>
      </c>
      <c r="C44" s="34">
        <v>22</v>
      </c>
      <c r="D44" s="8">
        <f t="shared" si="0"/>
        <v>1100</v>
      </c>
      <c r="E44" s="8">
        <f t="shared" si="3"/>
        <v>8.14</v>
      </c>
      <c r="F44" s="8">
        <f t="shared" si="4"/>
        <v>407</v>
      </c>
      <c r="G44" s="8">
        <f t="shared" si="6"/>
        <v>3.9400000000000004</v>
      </c>
      <c r="H44" s="8">
        <v>197</v>
      </c>
      <c r="I44" s="8">
        <f t="shared" si="2"/>
        <v>604</v>
      </c>
      <c r="J44" s="8">
        <f t="shared" si="7"/>
        <v>12.080000000000002</v>
      </c>
      <c r="K44" s="29" t="s">
        <v>13</v>
      </c>
    </row>
    <row r="45" spans="1:11" ht="22.5">
      <c r="A45" s="30" t="s">
        <v>40</v>
      </c>
      <c r="B45" s="6">
        <v>20</v>
      </c>
      <c r="C45" s="34">
        <v>22</v>
      </c>
      <c r="D45" s="8">
        <f t="shared" si="0"/>
        <v>1100</v>
      </c>
      <c r="E45" s="8">
        <f t="shared" si="3"/>
        <v>8.14</v>
      </c>
      <c r="F45" s="8">
        <f t="shared" si="4"/>
        <v>407</v>
      </c>
      <c r="G45" s="8">
        <f t="shared" si="6"/>
        <v>3.9400000000000004</v>
      </c>
      <c r="H45" s="8">
        <v>197</v>
      </c>
      <c r="I45" s="8">
        <f t="shared" si="2"/>
        <v>604</v>
      </c>
      <c r="J45" s="8">
        <f t="shared" si="7"/>
        <v>12.080000000000002</v>
      </c>
      <c r="K45" s="29" t="s">
        <v>13</v>
      </c>
    </row>
    <row r="46" spans="1:11" ht="22.5">
      <c r="A46" s="19" t="s">
        <v>55</v>
      </c>
      <c r="B46" s="2">
        <v>20</v>
      </c>
      <c r="C46" s="33">
        <v>21</v>
      </c>
      <c r="D46" s="14">
        <f t="shared" si="0"/>
        <v>1050</v>
      </c>
      <c r="E46" s="14">
        <f t="shared" si="3"/>
        <v>7.77</v>
      </c>
      <c r="F46" s="14">
        <f t="shared" si="4"/>
        <v>388.5</v>
      </c>
      <c r="G46" s="14">
        <f t="shared" si="6"/>
        <v>3.9400000000000004</v>
      </c>
      <c r="H46" s="14">
        <v>197</v>
      </c>
      <c r="I46" s="14">
        <f t="shared" si="2"/>
        <v>585.5</v>
      </c>
      <c r="J46" s="8">
        <f t="shared" si="7"/>
        <v>11.71</v>
      </c>
      <c r="K46" s="17" t="s">
        <v>13</v>
      </c>
    </row>
    <row r="47" spans="1:11" ht="22.5">
      <c r="A47" s="23" t="s">
        <v>200</v>
      </c>
      <c r="B47" s="2">
        <v>20</v>
      </c>
      <c r="C47" s="33">
        <v>22</v>
      </c>
      <c r="D47" s="14">
        <f t="shared" si="0"/>
        <v>1100</v>
      </c>
      <c r="E47" s="14">
        <f t="shared" si="3"/>
        <v>8.14</v>
      </c>
      <c r="F47" s="14">
        <f t="shared" si="4"/>
        <v>407</v>
      </c>
      <c r="G47" s="14">
        <f aca="true" t="shared" si="8" ref="G47:G53">H47/1000*B47</f>
        <v>3.9400000000000004</v>
      </c>
      <c r="H47" s="14">
        <v>197</v>
      </c>
      <c r="I47" s="14">
        <f t="shared" si="2"/>
        <v>604</v>
      </c>
      <c r="J47" s="8">
        <f t="shared" si="7"/>
        <v>12.080000000000002</v>
      </c>
      <c r="K47" s="17" t="s">
        <v>13</v>
      </c>
    </row>
    <row r="48" spans="1:11" ht="22.5">
      <c r="A48" s="23" t="s">
        <v>205</v>
      </c>
      <c r="B48" s="2">
        <v>20</v>
      </c>
      <c r="C48" s="33">
        <v>22</v>
      </c>
      <c r="D48" s="14">
        <f t="shared" si="0"/>
        <v>1100</v>
      </c>
      <c r="E48" s="14">
        <f t="shared" si="3"/>
        <v>8.14</v>
      </c>
      <c r="F48" s="14">
        <f t="shared" si="4"/>
        <v>407</v>
      </c>
      <c r="G48" s="14">
        <f t="shared" si="8"/>
        <v>3.9400000000000004</v>
      </c>
      <c r="H48" s="14">
        <v>197</v>
      </c>
      <c r="I48" s="14">
        <f t="shared" si="2"/>
        <v>604</v>
      </c>
      <c r="J48" s="8">
        <f t="shared" si="7"/>
        <v>12.080000000000002</v>
      </c>
      <c r="K48" s="17" t="s">
        <v>13</v>
      </c>
    </row>
    <row r="49" spans="1:11" ht="22.5">
      <c r="A49" s="19" t="s">
        <v>39</v>
      </c>
      <c r="B49" s="2">
        <v>20</v>
      </c>
      <c r="C49" s="33">
        <v>22</v>
      </c>
      <c r="D49" s="14">
        <f t="shared" si="0"/>
        <v>1100</v>
      </c>
      <c r="E49" s="14">
        <f t="shared" si="3"/>
        <v>8.14</v>
      </c>
      <c r="F49" s="14">
        <f t="shared" si="4"/>
        <v>407</v>
      </c>
      <c r="G49" s="14">
        <f t="shared" si="8"/>
        <v>3.9400000000000004</v>
      </c>
      <c r="H49" s="14">
        <v>197</v>
      </c>
      <c r="I49" s="14">
        <f t="shared" si="2"/>
        <v>604</v>
      </c>
      <c r="J49" s="8">
        <f t="shared" si="7"/>
        <v>12.080000000000002</v>
      </c>
      <c r="K49" s="17" t="s">
        <v>13</v>
      </c>
    </row>
    <row r="50" spans="1:11" ht="22.5">
      <c r="A50" s="19" t="s">
        <v>32</v>
      </c>
      <c r="B50" s="2">
        <v>20</v>
      </c>
      <c r="C50" s="33">
        <v>22</v>
      </c>
      <c r="D50" s="14">
        <f t="shared" si="0"/>
        <v>1100</v>
      </c>
      <c r="E50" s="14">
        <f t="shared" si="3"/>
        <v>8.14</v>
      </c>
      <c r="F50" s="14">
        <f t="shared" si="4"/>
        <v>407</v>
      </c>
      <c r="G50" s="14">
        <f t="shared" si="8"/>
        <v>3.9400000000000004</v>
      </c>
      <c r="H50" s="14">
        <v>197</v>
      </c>
      <c r="I50" s="14">
        <f t="shared" si="2"/>
        <v>604</v>
      </c>
      <c r="J50" s="8">
        <f t="shared" si="7"/>
        <v>12.080000000000002</v>
      </c>
      <c r="K50" s="17" t="s">
        <v>13</v>
      </c>
    </row>
    <row r="51" spans="1:11" ht="22.5">
      <c r="A51" s="19" t="s">
        <v>199</v>
      </c>
      <c r="B51" s="2">
        <v>20</v>
      </c>
      <c r="C51" s="33">
        <v>22</v>
      </c>
      <c r="D51" s="14">
        <f t="shared" si="0"/>
        <v>1100</v>
      </c>
      <c r="E51" s="14">
        <f t="shared" si="3"/>
        <v>8.14</v>
      </c>
      <c r="F51" s="14">
        <f t="shared" si="4"/>
        <v>407</v>
      </c>
      <c r="G51" s="14">
        <f t="shared" si="8"/>
        <v>3.9400000000000004</v>
      </c>
      <c r="H51" s="14">
        <v>197</v>
      </c>
      <c r="I51" s="14">
        <f t="shared" si="2"/>
        <v>604</v>
      </c>
      <c r="J51" s="8">
        <f t="shared" si="7"/>
        <v>12.080000000000002</v>
      </c>
      <c r="K51" s="17" t="s">
        <v>13</v>
      </c>
    </row>
    <row r="52" spans="1:11" ht="22.5">
      <c r="A52" s="19" t="s">
        <v>197</v>
      </c>
      <c r="B52" s="2">
        <v>20</v>
      </c>
      <c r="C52" s="33">
        <v>22</v>
      </c>
      <c r="D52" s="14">
        <f t="shared" si="0"/>
        <v>1100</v>
      </c>
      <c r="E52" s="14">
        <f t="shared" si="3"/>
        <v>8.14</v>
      </c>
      <c r="F52" s="14">
        <f t="shared" si="4"/>
        <v>407</v>
      </c>
      <c r="G52" s="14">
        <f t="shared" si="8"/>
        <v>3.9400000000000004</v>
      </c>
      <c r="H52" s="14">
        <v>197</v>
      </c>
      <c r="I52" s="14">
        <f t="shared" si="2"/>
        <v>604</v>
      </c>
      <c r="J52" s="8">
        <f t="shared" si="7"/>
        <v>12.080000000000002</v>
      </c>
      <c r="K52" s="17" t="s">
        <v>13</v>
      </c>
    </row>
    <row r="53" spans="1:11" ht="22.5">
      <c r="A53" s="19" t="s">
        <v>196</v>
      </c>
      <c r="B53" s="2">
        <v>20</v>
      </c>
      <c r="C53" s="33">
        <v>22</v>
      </c>
      <c r="D53" s="14">
        <f t="shared" si="0"/>
        <v>1100</v>
      </c>
      <c r="E53" s="14">
        <f t="shared" si="3"/>
        <v>8.14</v>
      </c>
      <c r="F53" s="14">
        <f t="shared" si="4"/>
        <v>407</v>
      </c>
      <c r="G53" s="14">
        <f t="shared" si="8"/>
        <v>3.9400000000000004</v>
      </c>
      <c r="H53" s="14">
        <v>197</v>
      </c>
      <c r="I53" s="14">
        <f t="shared" si="2"/>
        <v>604</v>
      </c>
      <c r="J53" s="8">
        <f t="shared" si="7"/>
        <v>12.080000000000002</v>
      </c>
      <c r="K53" s="17" t="s">
        <v>13</v>
      </c>
    </row>
    <row r="54" spans="1:17" s="5" customFormat="1" ht="22.5">
      <c r="A54" s="30" t="s">
        <v>208</v>
      </c>
      <c r="B54" s="6">
        <v>20</v>
      </c>
      <c r="C54" s="34">
        <v>22</v>
      </c>
      <c r="D54" s="8">
        <f t="shared" si="0"/>
        <v>1100</v>
      </c>
      <c r="E54" s="8">
        <f t="shared" si="3"/>
        <v>8.14</v>
      </c>
      <c r="F54" s="8">
        <f t="shared" si="4"/>
        <v>407</v>
      </c>
      <c r="G54" s="8">
        <f>H54/1000*B54</f>
        <v>3.9400000000000004</v>
      </c>
      <c r="H54" s="8">
        <v>197</v>
      </c>
      <c r="I54" s="8">
        <f t="shared" si="2"/>
        <v>604</v>
      </c>
      <c r="J54" s="8">
        <f t="shared" si="7"/>
        <v>12.080000000000002</v>
      </c>
      <c r="K54" s="29" t="s">
        <v>13</v>
      </c>
      <c r="M54" s="1"/>
      <c r="N54" s="1"/>
      <c r="O54" s="1"/>
      <c r="P54" s="1"/>
      <c r="Q54" s="1"/>
    </row>
    <row r="55" spans="1:11" ht="22.5">
      <c r="A55" s="19" t="s">
        <v>207</v>
      </c>
      <c r="B55" s="2">
        <v>20</v>
      </c>
      <c r="C55" s="33">
        <v>22</v>
      </c>
      <c r="D55" s="14">
        <f t="shared" si="0"/>
        <v>1100</v>
      </c>
      <c r="E55" s="14">
        <f t="shared" si="3"/>
        <v>8.14</v>
      </c>
      <c r="F55" s="14">
        <f t="shared" si="4"/>
        <v>407</v>
      </c>
      <c r="G55" s="14">
        <f>H55/1000*B55</f>
        <v>3.9400000000000004</v>
      </c>
      <c r="H55" s="14">
        <v>197</v>
      </c>
      <c r="I55" s="14">
        <f t="shared" si="2"/>
        <v>604</v>
      </c>
      <c r="J55" s="8">
        <f t="shared" si="7"/>
        <v>12.080000000000002</v>
      </c>
      <c r="K55" s="17" t="s">
        <v>13</v>
      </c>
    </row>
    <row r="56" spans="1:17" s="5" customFormat="1" ht="22.5">
      <c r="A56" s="30" t="s">
        <v>209</v>
      </c>
      <c r="B56" s="6">
        <v>20</v>
      </c>
      <c r="C56" s="34">
        <v>22</v>
      </c>
      <c r="D56" s="8">
        <f t="shared" si="0"/>
        <v>1100</v>
      </c>
      <c r="E56" s="8">
        <f t="shared" si="3"/>
        <v>8.14</v>
      </c>
      <c r="F56" s="8">
        <f t="shared" si="4"/>
        <v>407</v>
      </c>
      <c r="G56" s="8">
        <f>H56/1000*B56</f>
        <v>3.9400000000000004</v>
      </c>
      <c r="H56" s="8">
        <v>197</v>
      </c>
      <c r="I56" s="8">
        <f t="shared" si="2"/>
        <v>604</v>
      </c>
      <c r="J56" s="8">
        <f t="shared" si="7"/>
        <v>12.080000000000002</v>
      </c>
      <c r="K56" s="29" t="s">
        <v>13</v>
      </c>
      <c r="M56" s="1"/>
      <c r="N56" s="1"/>
      <c r="O56" s="1"/>
      <c r="P56" s="1"/>
      <c r="Q56" s="1"/>
    </row>
    <row r="57" spans="1:11" ht="22.5">
      <c r="A57" s="19" t="s">
        <v>206</v>
      </c>
      <c r="B57" s="2">
        <v>20</v>
      </c>
      <c r="C57" s="33">
        <v>22</v>
      </c>
      <c r="D57" s="14">
        <f t="shared" si="0"/>
        <v>1100</v>
      </c>
      <c r="E57" s="14">
        <f t="shared" si="3"/>
        <v>8.14</v>
      </c>
      <c r="F57" s="14">
        <f t="shared" si="4"/>
        <v>407</v>
      </c>
      <c r="G57" s="14">
        <f aca="true" t="shared" si="9" ref="G57:G64">H57/1000*B57</f>
        <v>3.9400000000000004</v>
      </c>
      <c r="H57" s="14">
        <v>197</v>
      </c>
      <c r="I57" s="14">
        <f t="shared" si="2"/>
        <v>604</v>
      </c>
      <c r="J57" s="8">
        <f t="shared" si="7"/>
        <v>12.080000000000002</v>
      </c>
      <c r="K57" s="17" t="s">
        <v>13</v>
      </c>
    </row>
    <row r="58" spans="1:11" ht="22.5">
      <c r="A58" s="19" t="s">
        <v>82</v>
      </c>
      <c r="B58" s="2">
        <v>20</v>
      </c>
      <c r="C58" s="33">
        <v>19</v>
      </c>
      <c r="D58" s="14">
        <f t="shared" si="0"/>
        <v>950</v>
      </c>
      <c r="E58" s="14">
        <f t="shared" si="3"/>
        <v>7.03</v>
      </c>
      <c r="F58" s="14">
        <f t="shared" si="4"/>
        <v>351.5</v>
      </c>
      <c r="G58" s="14">
        <f t="shared" si="9"/>
        <v>3.9400000000000004</v>
      </c>
      <c r="H58" s="14">
        <v>197</v>
      </c>
      <c r="I58" s="14">
        <f t="shared" si="2"/>
        <v>548.5</v>
      </c>
      <c r="J58" s="8">
        <v>11.34</v>
      </c>
      <c r="K58" s="17" t="s">
        <v>13</v>
      </c>
    </row>
    <row r="59" spans="1:11" ht="22.5">
      <c r="A59" s="19" t="s">
        <v>83</v>
      </c>
      <c r="B59" s="2">
        <v>20</v>
      </c>
      <c r="C59" s="33">
        <v>19</v>
      </c>
      <c r="D59" s="14">
        <f t="shared" si="0"/>
        <v>950</v>
      </c>
      <c r="E59" s="14">
        <f t="shared" si="3"/>
        <v>7.03</v>
      </c>
      <c r="F59" s="14">
        <f t="shared" si="4"/>
        <v>351.5</v>
      </c>
      <c r="G59" s="14">
        <f t="shared" si="9"/>
        <v>3.9400000000000004</v>
      </c>
      <c r="H59" s="14">
        <v>197</v>
      </c>
      <c r="I59" s="14">
        <f t="shared" si="2"/>
        <v>548.5</v>
      </c>
      <c r="J59" s="8">
        <v>11.34</v>
      </c>
      <c r="K59" s="17" t="s">
        <v>13</v>
      </c>
    </row>
    <row r="60" spans="1:11" ht="22.5">
      <c r="A60" s="19" t="s">
        <v>198</v>
      </c>
      <c r="B60" s="2">
        <v>20</v>
      </c>
      <c r="C60" s="33">
        <v>22</v>
      </c>
      <c r="D60" s="14">
        <f t="shared" si="0"/>
        <v>1100</v>
      </c>
      <c r="E60" s="14">
        <f t="shared" si="3"/>
        <v>8.14</v>
      </c>
      <c r="F60" s="14">
        <f t="shared" si="4"/>
        <v>407</v>
      </c>
      <c r="G60" s="14">
        <f t="shared" si="9"/>
        <v>3.9400000000000004</v>
      </c>
      <c r="H60" s="14">
        <v>197</v>
      </c>
      <c r="I60" s="14">
        <f t="shared" si="2"/>
        <v>604</v>
      </c>
      <c r="J60" s="8">
        <f aca="true" t="shared" si="10" ref="J60:J67">E60+G60</f>
        <v>12.080000000000002</v>
      </c>
      <c r="K60" s="17" t="s">
        <v>13</v>
      </c>
    </row>
    <row r="61" spans="1:11" ht="22.5">
      <c r="A61" s="19" t="s">
        <v>120</v>
      </c>
      <c r="B61" s="2">
        <v>20</v>
      </c>
      <c r="C61" s="33">
        <v>21</v>
      </c>
      <c r="D61" s="14">
        <f t="shared" si="0"/>
        <v>1050</v>
      </c>
      <c r="E61" s="14">
        <f t="shared" si="3"/>
        <v>7.77</v>
      </c>
      <c r="F61" s="14">
        <f t="shared" si="4"/>
        <v>388.5</v>
      </c>
      <c r="G61" s="14">
        <f t="shared" si="9"/>
        <v>3.9400000000000004</v>
      </c>
      <c r="H61" s="14">
        <v>197</v>
      </c>
      <c r="I61" s="14">
        <f t="shared" si="2"/>
        <v>585.5</v>
      </c>
      <c r="J61" s="8">
        <f t="shared" si="10"/>
        <v>11.71</v>
      </c>
      <c r="K61" s="17" t="s">
        <v>13</v>
      </c>
    </row>
    <row r="62" spans="1:11" ht="22.5">
      <c r="A62" s="19" t="s">
        <v>121</v>
      </c>
      <c r="B62" s="2">
        <v>20</v>
      </c>
      <c r="C62" s="33">
        <v>21</v>
      </c>
      <c r="D62" s="14">
        <f t="shared" si="0"/>
        <v>1050</v>
      </c>
      <c r="E62" s="14">
        <f t="shared" si="3"/>
        <v>7.77</v>
      </c>
      <c r="F62" s="14">
        <f t="shared" si="4"/>
        <v>388.5</v>
      </c>
      <c r="G62" s="14">
        <f t="shared" si="9"/>
        <v>3.9400000000000004</v>
      </c>
      <c r="H62" s="14">
        <v>197</v>
      </c>
      <c r="I62" s="14">
        <f t="shared" si="2"/>
        <v>585.5</v>
      </c>
      <c r="J62" s="8">
        <f t="shared" si="10"/>
        <v>11.71</v>
      </c>
      <c r="K62" s="17" t="s">
        <v>13</v>
      </c>
    </row>
    <row r="63" spans="1:11" ht="22.5">
      <c r="A63" s="19" t="s">
        <v>80</v>
      </c>
      <c r="B63" s="2">
        <v>20</v>
      </c>
      <c r="C63" s="33">
        <v>22</v>
      </c>
      <c r="D63" s="14">
        <f t="shared" si="0"/>
        <v>1100</v>
      </c>
      <c r="E63" s="14">
        <f t="shared" si="3"/>
        <v>8.14</v>
      </c>
      <c r="F63" s="14">
        <f t="shared" si="4"/>
        <v>407</v>
      </c>
      <c r="G63" s="14">
        <f t="shared" si="9"/>
        <v>3.9400000000000004</v>
      </c>
      <c r="H63" s="14">
        <v>197</v>
      </c>
      <c r="I63" s="14">
        <f t="shared" si="2"/>
        <v>604</v>
      </c>
      <c r="J63" s="8">
        <f t="shared" si="10"/>
        <v>12.080000000000002</v>
      </c>
      <c r="K63" s="17" t="s">
        <v>13</v>
      </c>
    </row>
    <row r="64" spans="1:11" ht="22.5">
      <c r="A64" s="19" t="s">
        <v>122</v>
      </c>
      <c r="B64" s="20">
        <v>20</v>
      </c>
      <c r="C64" s="33">
        <v>22</v>
      </c>
      <c r="D64" s="14">
        <f t="shared" si="0"/>
        <v>1100</v>
      </c>
      <c r="E64" s="14">
        <f t="shared" si="3"/>
        <v>8.14</v>
      </c>
      <c r="F64" s="14">
        <f t="shared" si="4"/>
        <v>407</v>
      </c>
      <c r="G64" s="14">
        <f t="shared" si="9"/>
        <v>3.9400000000000004</v>
      </c>
      <c r="H64" s="14">
        <v>197</v>
      </c>
      <c r="I64" s="14">
        <f t="shared" si="2"/>
        <v>604</v>
      </c>
      <c r="J64" s="8">
        <f t="shared" si="10"/>
        <v>12.080000000000002</v>
      </c>
      <c r="K64" s="17" t="s">
        <v>13</v>
      </c>
    </row>
    <row r="65" spans="1:11" ht="22.5">
      <c r="A65" s="19" t="s">
        <v>191</v>
      </c>
      <c r="B65" s="20">
        <v>20</v>
      </c>
      <c r="C65" s="33">
        <v>25</v>
      </c>
      <c r="D65" s="14">
        <f t="shared" si="0"/>
        <v>1250</v>
      </c>
      <c r="E65" s="14">
        <f t="shared" si="3"/>
        <v>9.25</v>
      </c>
      <c r="F65" s="14">
        <f t="shared" si="4"/>
        <v>462.5</v>
      </c>
      <c r="G65" s="14">
        <f aca="true" t="shared" si="11" ref="G65:G72">H65/1000*B65</f>
        <v>3.9400000000000004</v>
      </c>
      <c r="H65" s="14">
        <v>197</v>
      </c>
      <c r="I65" s="14">
        <f t="shared" si="2"/>
        <v>659.5</v>
      </c>
      <c r="J65" s="8">
        <f t="shared" si="10"/>
        <v>13.190000000000001</v>
      </c>
      <c r="K65" s="17" t="s">
        <v>13</v>
      </c>
    </row>
    <row r="66" spans="1:11" ht="22.5">
      <c r="A66" s="19" t="s">
        <v>33</v>
      </c>
      <c r="B66" s="2">
        <v>20</v>
      </c>
      <c r="C66" s="33">
        <v>23</v>
      </c>
      <c r="D66" s="14">
        <f aca="true" t="shared" si="12" ref="D66:D129">C66/B66*1000</f>
        <v>1150</v>
      </c>
      <c r="E66" s="14">
        <f t="shared" si="3"/>
        <v>8.51</v>
      </c>
      <c r="F66" s="14">
        <f t="shared" si="4"/>
        <v>425.5</v>
      </c>
      <c r="G66" s="14">
        <f>H66/1000*B66</f>
        <v>3.9400000000000004</v>
      </c>
      <c r="H66" s="14">
        <v>197</v>
      </c>
      <c r="I66" s="14">
        <f aca="true" t="shared" si="13" ref="I66:I129">F66+H66</f>
        <v>622.5</v>
      </c>
      <c r="J66" s="8">
        <f t="shared" si="10"/>
        <v>12.45</v>
      </c>
      <c r="K66" s="17" t="s">
        <v>13</v>
      </c>
    </row>
    <row r="67" spans="1:11" ht="22.5">
      <c r="A67" s="19" t="s">
        <v>34</v>
      </c>
      <c r="B67" s="2">
        <v>20</v>
      </c>
      <c r="C67" s="33">
        <v>23</v>
      </c>
      <c r="D67" s="14">
        <f t="shared" si="12"/>
        <v>1150</v>
      </c>
      <c r="E67" s="14">
        <f aca="true" t="shared" si="14" ref="E67:E130">C67*37%</f>
        <v>8.51</v>
      </c>
      <c r="F67" s="14">
        <f aca="true" t="shared" si="15" ref="F67:F130">D67*37%</f>
        <v>425.5</v>
      </c>
      <c r="G67" s="14">
        <f>H67/1000*B67</f>
        <v>3.9400000000000004</v>
      </c>
      <c r="H67" s="14">
        <v>197</v>
      </c>
      <c r="I67" s="14">
        <f t="shared" si="13"/>
        <v>622.5</v>
      </c>
      <c r="J67" s="8">
        <f t="shared" si="10"/>
        <v>12.45</v>
      </c>
      <c r="K67" s="17" t="s">
        <v>13</v>
      </c>
    </row>
    <row r="68" spans="1:11" ht="22.5">
      <c r="A68" s="19" t="s">
        <v>35</v>
      </c>
      <c r="B68" s="2">
        <v>20</v>
      </c>
      <c r="C68" s="33">
        <v>23</v>
      </c>
      <c r="D68" s="14">
        <f t="shared" si="12"/>
        <v>1150</v>
      </c>
      <c r="E68" s="14">
        <f t="shared" si="14"/>
        <v>8.51</v>
      </c>
      <c r="F68" s="14">
        <f t="shared" si="15"/>
        <v>425.5</v>
      </c>
      <c r="G68" s="14">
        <f>H68/1000*B68</f>
        <v>3.9400000000000004</v>
      </c>
      <c r="H68" s="14">
        <v>197</v>
      </c>
      <c r="I68" s="14">
        <f t="shared" si="13"/>
        <v>622.5</v>
      </c>
      <c r="J68" s="8">
        <f aca="true" t="shared" si="16" ref="J68:J131">E68+G68</f>
        <v>12.45</v>
      </c>
      <c r="K68" s="17" t="s">
        <v>13</v>
      </c>
    </row>
    <row r="69" spans="1:11" ht="42" customHeight="1">
      <c r="A69" s="13" t="s">
        <v>45</v>
      </c>
      <c r="B69" s="12">
        <v>20</v>
      </c>
      <c r="C69" s="33">
        <v>17</v>
      </c>
      <c r="D69" s="14">
        <f t="shared" si="12"/>
        <v>850</v>
      </c>
      <c r="E69" s="14">
        <f t="shared" si="14"/>
        <v>6.29</v>
      </c>
      <c r="F69" s="14">
        <f t="shared" si="15"/>
        <v>314.5</v>
      </c>
      <c r="G69" s="14">
        <f t="shared" si="11"/>
        <v>3.9400000000000004</v>
      </c>
      <c r="H69" s="14">
        <v>197</v>
      </c>
      <c r="I69" s="14">
        <f t="shared" si="13"/>
        <v>511.5</v>
      </c>
      <c r="J69" s="8">
        <v>11.34</v>
      </c>
      <c r="K69" s="24" t="s">
        <v>6</v>
      </c>
    </row>
    <row r="70" spans="1:11" ht="41.25" customHeight="1">
      <c r="A70" s="13" t="s">
        <v>46</v>
      </c>
      <c r="B70" s="12">
        <v>20</v>
      </c>
      <c r="C70" s="33">
        <v>17</v>
      </c>
      <c r="D70" s="14">
        <f t="shared" si="12"/>
        <v>850</v>
      </c>
      <c r="E70" s="14">
        <f t="shared" si="14"/>
        <v>6.29</v>
      </c>
      <c r="F70" s="14">
        <f t="shared" si="15"/>
        <v>314.5</v>
      </c>
      <c r="G70" s="14">
        <f t="shared" si="11"/>
        <v>3.9400000000000004</v>
      </c>
      <c r="H70" s="14">
        <v>197</v>
      </c>
      <c r="I70" s="14">
        <f t="shared" si="13"/>
        <v>511.5</v>
      </c>
      <c r="J70" s="8">
        <v>11.34</v>
      </c>
      <c r="K70" s="24" t="s">
        <v>6</v>
      </c>
    </row>
    <row r="71" spans="1:11" ht="41.25" customHeight="1">
      <c r="A71" s="13" t="s">
        <v>90</v>
      </c>
      <c r="B71" s="12">
        <v>20</v>
      </c>
      <c r="C71" s="33">
        <v>17</v>
      </c>
      <c r="D71" s="14">
        <f t="shared" si="12"/>
        <v>850</v>
      </c>
      <c r="E71" s="14">
        <f t="shared" si="14"/>
        <v>6.29</v>
      </c>
      <c r="F71" s="14">
        <f t="shared" si="15"/>
        <v>314.5</v>
      </c>
      <c r="G71" s="14">
        <f t="shared" si="11"/>
        <v>3.9400000000000004</v>
      </c>
      <c r="H71" s="14">
        <v>197</v>
      </c>
      <c r="I71" s="14">
        <f t="shared" si="13"/>
        <v>511.5</v>
      </c>
      <c r="J71" s="8">
        <v>11.34</v>
      </c>
      <c r="K71" s="24" t="s">
        <v>6</v>
      </c>
    </row>
    <row r="72" spans="1:11" ht="41.25" customHeight="1">
      <c r="A72" s="13" t="s">
        <v>89</v>
      </c>
      <c r="B72" s="12">
        <v>20</v>
      </c>
      <c r="C72" s="33">
        <v>17</v>
      </c>
      <c r="D72" s="14">
        <f t="shared" si="12"/>
        <v>850</v>
      </c>
      <c r="E72" s="14">
        <f t="shared" si="14"/>
        <v>6.29</v>
      </c>
      <c r="F72" s="14">
        <f t="shared" si="15"/>
        <v>314.5</v>
      </c>
      <c r="G72" s="14">
        <f t="shared" si="11"/>
        <v>3.9400000000000004</v>
      </c>
      <c r="H72" s="14">
        <v>197</v>
      </c>
      <c r="I72" s="14">
        <f t="shared" si="13"/>
        <v>511.5</v>
      </c>
      <c r="J72" s="8">
        <v>11.34</v>
      </c>
      <c r="K72" s="24" t="s">
        <v>6</v>
      </c>
    </row>
    <row r="73" spans="1:11" ht="41.25" customHeight="1">
      <c r="A73" s="13" t="s">
        <v>19</v>
      </c>
      <c r="B73" s="12">
        <v>20</v>
      </c>
      <c r="C73" s="33">
        <v>26</v>
      </c>
      <c r="D73" s="14">
        <f t="shared" si="12"/>
        <v>1300</v>
      </c>
      <c r="E73" s="14">
        <f t="shared" si="14"/>
        <v>9.62</v>
      </c>
      <c r="F73" s="14">
        <f t="shared" si="15"/>
        <v>481</v>
      </c>
      <c r="G73" s="14">
        <f aca="true" t="shared" si="17" ref="G73:G79">H73/1000*B73</f>
        <v>3.9400000000000004</v>
      </c>
      <c r="H73" s="14">
        <v>197</v>
      </c>
      <c r="I73" s="14">
        <f t="shared" si="13"/>
        <v>678</v>
      </c>
      <c r="J73" s="8">
        <f t="shared" si="16"/>
        <v>13.559999999999999</v>
      </c>
      <c r="K73" s="24" t="s">
        <v>6</v>
      </c>
    </row>
    <row r="74" spans="1:11" ht="41.25" customHeight="1">
      <c r="A74" s="13" t="s">
        <v>42</v>
      </c>
      <c r="B74" s="12">
        <v>20</v>
      </c>
      <c r="C74" s="33">
        <v>26</v>
      </c>
      <c r="D74" s="14">
        <f t="shared" si="12"/>
        <v>1300</v>
      </c>
      <c r="E74" s="14">
        <f t="shared" si="14"/>
        <v>9.62</v>
      </c>
      <c r="F74" s="14">
        <f t="shared" si="15"/>
        <v>481</v>
      </c>
      <c r="G74" s="14">
        <f t="shared" si="17"/>
        <v>3.9400000000000004</v>
      </c>
      <c r="H74" s="14">
        <v>197</v>
      </c>
      <c r="I74" s="14">
        <f t="shared" si="13"/>
        <v>678</v>
      </c>
      <c r="J74" s="8">
        <f t="shared" si="16"/>
        <v>13.559999999999999</v>
      </c>
      <c r="K74" s="24" t="s">
        <v>6</v>
      </c>
    </row>
    <row r="75" spans="1:17" s="5" customFormat="1" ht="41.25" customHeight="1">
      <c r="A75" s="13" t="s">
        <v>27</v>
      </c>
      <c r="B75" s="12">
        <v>20</v>
      </c>
      <c r="C75" s="33">
        <v>24</v>
      </c>
      <c r="D75" s="14">
        <f t="shared" si="12"/>
        <v>1200</v>
      </c>
      <c r="E75" s="14">
        <f t="shared" si="14"/>
        <v>8.879999999999999</v>
      </c>
      <c r="F75" s="14">
        <f t="shared" si="15"/>
        <v>444</v>
      </c>
      <c r="G75" s="14">
        <f>H75/1000*B75</f>
        <v>3.9400000000000004</v>
      </c>
      <c r="H75" s="14">
        <v>197</v>
      </c>
      <c r="I75" s="14">
        <f t="shared" si="13"/>
        <v>641</v>
      </c>
      <c r="J75" s="8">
        <f t="shared" si="16"/>
        <v>12.82</v>
      </c>
      <c r="K75" s="24" t="s">
        <v>6</v>
      </c>
      <c r="M75" s="1"/>
      <c r="N75" s="1"/>
      <c r="O75" s="1"/>
      <c r="P75" s="1"/>
      <c r="Q75" s="1"/>
    </row>
    <row r="76" spans="1:11" ht="41.25" customHeight="1">
      <c r="A76" s="13" t="s">
        <v>135</v>
      </c>
      <c r="B76" s="12">
        <v>20</v>
      </c>
      <c r="C76" s="33">
        <v>25</v>
      </c>
      <c r="D76" s="14">
        <f t="shared" si="12"/>
        <v>1250</v>
      </c>
      <c r="E76" s="14">
        <f t="shared" si="14"/>
        <v>9.25</v>
      </c>
      <c r="F76" s="14">
        <f t="shared" si="15"/>
        <v>462.5</v>
      </c>
      <c r="G76" s="14">
        <f t="shared" si="17"/>
        <v>3.9400000000000004</v>
      </c>
      <c r="H76" s="14">
        <v>197</v>
      </c>
      <c r="I76" s="14">
        <f t="shared" si="13"/>
        <v>659.5</v>
      </c>
      <c r="J76" s="8">
        <f t="shared" si="16"/>
        <v>13.190000000000001</v>
      </c>
      <c r="K76" s="24" t="s">
        <v>6</v>
      </c>
    </row>
    <row r="77" spans="1:11" ht="41.25" customHeight="1">
      <c r="A77" s="13" t="s">
        <v>136</v>
      </c>
      <c r="B77" s="12">
        <v>20</v>
      </c>
      <c r="C77" s="33">
        <v>25</v>
      </c>
      <c r="D77" s="14">
        <f t="shared" si="12"/>
        <v>1250</v>
      </c>
      <c r="E77" s="14">
        <f t="shared" si="14"/>
        <v>9.25</v>
      </c>
      <c r="F77" s="14">
        <f t="shared" si="15"/>
        <v>462.5</v>
      </c>
      <c r="G77" s="14">
        <f t="shared" si="17"/>
        <v>3.9400000000000004</v>
      </c>
      <c r="H77" s="14">
        <v>197</v>
      </c>
      <c r="I77" s="14">
        <f t="shared" si="13"/>
        <v>659.5</v>
      </c>
      <c r="J77" s="8">
        <f t="shared" si="16"/>
        <v>13.190000000000001</v>
      </c>
      <c r="K77" s="24" t="s">
        <v>6</v>
      </c>
    </row>
    <row r="78" spans="1:11" ht="41.25" customHeight="1">
      <c r="A78" s="13" t="s">
        <v>26</v>
      </c>
      <c r="B78" s="12">
        <v>20</v>
      </c>
      <c r="C78" s="33">
        <v>22</v>
      </c>
      <c r="D78" s="14">
        <f t="shared" si="12"/>
        <v>1100</v>
      </c>
      <c r="E78" s="14">
        <f t="shared" si="14"/>
        <v>8.14</v>
      </c>
      <c r="F78" s="14">
        <f t="shared" si="15"/>
        <v>407</v>
      </c>
      <c r="G78" s="14">
        <f t="shared" si="17"/>
        <v>3.9400000000000004</v>
      </c>
      <c r="H78" s="14">
        <v>197</v>
      </c>
      <c r="I78" s="14">
        <f t="shared" si="13"/>
        <v>604</v>
      </c>
      <c r="J78" s="8">
        <f t="shared" si="16"/>
        <v>12.080000000000002</v>
      </c>
      <c r="K78" s="24" t="s">
        <v>6</v>
      </c>
    </row>
    <row r="79" spans="1:11" ht="41.25" customHeight="1">
      <c r="A79" s="13" t="s">
        <v>24</v>
      </c>
      <c r="B79" s="12">
        <v>20</v>
      </c>
      <c r="C79" s="33">
        <v>22</v>
      </c>
      <c r="D79" s="14">
        <f t="shared" si="12"/>
        <v>1100</v>
      </c>
      <c r="E79" s="14">
        <f t="shared" si="14"/>
        <v>8.14</v>
      </c>
      <c r="F79" s="14">
        <f t="shared" si="15"/>
        <v>407</v>
      </c>
      <c r="G79" s="14">
        <f t="shared" si="17"/>
        <v>3.9400000000000004</v>
      </c>
      <c r="H79" s="14">
        <v>197</v>
      </c>
      <c r="I79" s="14">
        <f t="shared" si="13"/>
        <v>604</v>
      </c>
      <c r="J79" s="8">
        <f t="shared" si="16"/>
        <v>12.080000000000002</v>
      </c>
      <c r="K79" s="24" t="s">
        <v>6</v>
      </c>
    </row>
    <row r="80" spans="1:11" ht="41.25" customHeight="1">
      <c r="A80" s="13" t="s">
        <v>25</v>
      </c>
      <c r="B80" s="12">
        <v>20</v>
      </c>
      <c r="C80" s="33">
        <v>22</v>
      </c>
      <c r="D80" s="14">
        <f t="shared" si="12"/>
        <v>1100</v>
      </c>
      <c r="E80" s="14">
        <f t="shared" si="14"/>
        <v>8.14</v>
      </c>
      <c r="F80" s="14">
        <f t="shared" si="15"/>
        <v>407</v>
      </c>
      <c r="G80" s="14">
        <f aca="true" t="shared" si="18" ref="G80:G115">H80/1000*B80</f>
        <v>3.9400000000000004</v>
      </c>
      <c r="H80" s="14">
        <v>197</v>
      </c>
      <c r="I80" s="14">
        <f t="shared" si="13"/>
        <v>604</v>
      </c>
      <c r="J80" s="8">
        <f t="shared" si="16"/>
        <v>12.080000000000002</v>
      </c>
      <c r="K80" s="24" t="s">
        <v>6</v>
      </c>
    </row>
    <row r="81" spans="1:11" ht="41.25" customHeight="1">
      <c r="A81" s="13" t="s">
        <v>59</v>
      </c>
      <c r="B81" s="12">
        <v>20</v>
      </c>
      <c r="C81" s="33">
        <v>24</v>
      </c>
      <c r="D81" s="14">
        <f t="shared" si="12"/>
        <v>1200</v>
      </c>
      <c r="E81" s="14">
        <f t="shared" si="14"/>
        <v>8.879999999999999</v>
      </c>
      <c r="F81" s="14">
        <f t="shared" si="15"/>
        <v>444</v>
      </c>
      <c r="G81" s="14">
        <f t="shared" si="18"/>
        <v>3.9400000000000004</v>
      </c>
      <c r="H81" s="14">
        <v>197</v>
      </c>
      <c r="I81" s="14">
        <f t="shared" si="13"/>
        <v>641</v>
      </c>
      <c r="J81" s="8">
        <f t="shared" si="16"/>
        <v>12.82</v>
      </c>
      <c r="K81" s="24" t="s">
        <v>6</v>
      </c>
    </row>
    <row r="82" spans="1:11" ht="41.25" customHeight="1">
      <c r="A82" s="17" t="s">
        <v>60</v>
      </c>
      <c r="B82" s="12">
        <v>20</v>
      </c>
      <c r="C82" s="33">
        <v>24</v>
      </c>
      <c r="D82" s="14">
        <f t="shared" si="12"/>
        <v>1200</v>
      </c>
      <c r="E82" s="14">
        <f t="shared" si="14"/>
        <v>8.879999999999999</v>
      </c>
      <c r="F82" s="14">
        <f t="shared" si="15"/>
        <v>444</v>
      </c>
      <c r="G82" s="14">
        <f t="shared" si="18"/>
        <v>3.9400000000000004</v>
      </c>
      <c r="H82" s="14">
        <v>197</v>
      </c>
      <c r="I82" s="14">
        <f t="shared" si="13"/>
        <v>641</v>
      </c>
      <c r="J82" s="8">
        <f t="shared" si="16"/>
        <v>12.82</v>
      </c>
      <c r="K82" s="24" t="s">
        <v>6</v>
      </c>
    </row>
    <row r="83" spans="1:11" ht="41.25" customHeight="1">
      <c r="A83" s="13" t="s">
        <v>106</v>
      </c>
      <c r="B83" s="12">
        <v>20</v>
      </c>
      <c r="C83" s="33">
        <v>23</v>
      </c>
      <c r="D83" s="14">
        <f t="shared" si="12"/>
        <v>1150</v>
      </c>
      <c r="E83" s="14">
        <f t="shared" si="14"/>
        <v>8.51</v>
      </c>
      <c r="F83" s="14">
        <f t="shared" si="15"/>
        <v>425.5</v>
      </c>
      <c r="G83" s="14">
        <f>H83/1000*B83</f>
        <v>3.9400000000000004</v>
      </c>
      <c r="H83" s="14">
        <v>197</v>
      </c>
      <c r="I83" s="14">
        <f t="shared" si="13"/>
        <v>622.5</v>
      </c>
      <c r="J83" s="8">
        <f t="shared" si="16"/>
        <v>12.45</v>
      </c>
      <c r="K83" s="24" t="s">
        <v>6</v>
      </c>
    </row>
    <row r="84" spans="1:11" ht="41.25" customHeight="1">
      <c r="A84" s="13" t="s">
        <v>107</v>
      </c>
      <c r="B84" s="12">
        <v>20</v>
      </c>
      <c r="C84" s="33">
        <v>23</v>
      </c>
      <c r="D84" s="14">
        <f t="shared" si="12"/>
        <v>1150</v>
      </c>
      <c r="E84" s="14">
        <f t="shared" si="14"/>
        <v>8.51</v>
      </c>
      <c r="F84" s="14">
        <f t="shared" si="15"/>
        <v>425.5</v>
      </c>
      <c r="G84" s="14">
        <f>H84/1000*B84</f>
        <v>3.9400000000000004</v>
      </c>
      <c r="H84" s="14">
        <v>197</v>
      </c>
      <c r="I84" s="14">
        <f t="shared" si="13"/>
        <v>622.5</v>
      </c>
      <c r="J84" s="8">
        <f t="shared" si="16"/>
        <v>12.45</v>
      </c>
      <c r="K84" s="24" t="s">
        <v>6</v>
      </c>
    </row>
    <row r="85" spans="1:11" ht="41.25" customHeight="1">
      <c r="A85" s="13" t="s">
        <v>128</v>
      </c>
      <c r="B85" s="12">
        <v>20</v>
      </c>
      <c r="C85" s="33">
        <v>24</v>
      </c>
      <c r="D85" s="14">
        <f t="shared" si="12"/>
        <v>1200</v>
      </c>
      <c r="E85" s="14">
        <f t="shared" si="14"/>
        <v>8.879999999999999</v>
      </c>
      <c r="F85" s="14">
        <f t="shared" si="15"/>
        <v>444</v>
      </c>
      <c r="G85" s="14">
        <f t="shared" si="18"/>
        <v>3.9400000000000004</v>
      </c>
      <c r="H85" s="14">
        <v>197</v>
      </c>
      <c r="I85" s="14">
        <f t="shared" si="13"/>
        <v>641</v>
      </c>
      <c r="J85" s="8">
        <f t="shared" si="16"/>
        <v>12.82</v>
      </c>
      <c r="K85" s="24" t="s">
        <v>6</v>
      </c>
    </row>
    <row r="86" spans="1:11" ht="41.25" customHeight="1">
      <c r="A86" s="13" t="s">
        <v>30</v>
      </c>
      <c r="B86" s="12">
        <v>20</v>
      </c>
      <c r="C86" s="33">
        <v>25</v>
      </c>
      <c r="D86" s="14">
        <f t="shared" si="12"/>
        <v>1250</v>
      </c>
      <c r="E86" s="14">
        <f t="shared" si="14"/>
        <v>9.25</v>
      </c>
      <c r="F86" s="14">
        <f t="shared" si="15"/>
        <v>462.5</v>
      </c>
      <c r="G86" s="14">
        <f t="shared" si="18"/>
        <v>3.9400000000000004</v>
      </c>
      <c r="H86" s="14">
        <v>197</v>
      </c>
      <c r="I86" s="14">
        <f t="shared" si="13"/>
        <v>659.5</v>
      </c>
      <c r="J86" s="8">
        <f t="shared" si="16"/>
        <v>13.190000000000001</v>
      </c>
      <c r="K86" s="24" t="s">
        <v>6</v>
      </c>
    </row>
    <row r="87" spans="1:11" ht="41.25" customHeight="1">
      <c r="A87" s="13" t="s">
        <v>28</v>
      </c>
      <c r="B87" s="12">
        <v>20</v>
      </c>
      <c r="C87" s="33">
        <v>21</v>
      </c>
      <c r="D87" s="14">
        <f t="shared" si="12"/>
        <v>1050</v>
      </c>
      <c r="E87" s="14">
        <f t="shared" si="14"/>
        <v>7.77</v>
      </c>
      <c r="F87" s="14">
        <f t="shared" si="15"/>
        <v>388.5</v>
      </c>
      <c r="G87" s="14">
        <f t="shared" si="18"/>
        <v>3.9400000000000004</v>
      </c>
      <c r="H87" s="14">
        <v>197</v>
      </c>
      <c r="I87" s="14">
        <f t="shared" si="13"/>
        <v>585.5</v>
      </c>
      <c r="J87" s="8">
        <f t="shared" si="16"/>
        <v>11.71</v>
      </c>
      <c r="K87" s="24" t="s">
        <v>6</v>
      </c>
    </row>
    <row r="88" spans="1:11" ht="41.25" customHeight="1">
      <c r="A88" s="13" t="s">
        <v>29</v>
      </c>
      <c r="B88" s="12">
        <v>20</v>
      </c>
      <c r="C88" s="33">
        <v>21</v>
      </c>
      <c r="D88" s="14">
        <f t="shared" si="12"/>
        <v>1050</v>
      </c>
      <c r="E88" s="14">
        <f t="shared" si="14"/>
        <v>7.77</v>
      </c>
      <c r="F88" s="14">
        <f t="shared" si="15"/>
        <v>388.5</v>
      </c>
      <c r="G88" s="14">
        <f t="shared" si="18"/>
        <v>3.9400000000000004</v>
      </c>
      <c r="H88" s="14">
        <v>197</v>
      </c>
      <c r="I88" s="14">
        <f t="shared" si="13"/>
        <v>585.5</v>
      </c>
      <c r="J88" s="8">
        <f t="shared" si="16"/>
        <v>11.71</v>
      </c>
      <c r="K88" s="24" t="s">
        <v>6</v>
      </c>
    </row>
    <row r="89" spans="1:11" ht="41.25" customHeight="1">
      <c r="A89" s="13" t="s">
        <v>137</v>
      </c>
      <c r="B89" s="12">
        <v>20</v>
      </c>
      <c r="C89" s="33">
        <v>21</v>
      </c>
      <c r="D89" s="14">
        <f t="shared" si="12"/>
        <v>1050</v>
      </c>
      <c r="E89" s="14">
        <f t="shared" si="14"/>
        <v>7.77</v>
      </c>
      <c r="F89" s="14">
        <f t="shared" si="15"/>
        <v>388.5</v>
      </c>
      <c r="G89" s="14">
        <f t="shared" si="18"/>
        <v>3.9400000000000004</v>
      </c>
      <c r="H89" s="14">
        <v>197</v>
      </c>
      <c r="I89" s="14">
        <f t="shared" si="13"/>
        <v>585.5</v>
      </c>
      <c r="J89" s="8">
        <f t="shared" si="16"/>
        <v>11.71</v>
      </c>
      <c r="K89" s="24" t="s">
        <v>6</v>
      </c>
    </row>
    <row r="90" spans="1:11" ht="41.25" customHeight="1">
      <c r="A90" s="13" t="s">
        <v>56</v>
      </c>
      <c r="B90" s="12">
        <v>20</v>
      </c>
      <c r="C90" s="33">
        <v>18</v>
      </c>
      <c r="D90" s="14">
        <f t="shared" si="12"/>
        <v>900</v>
      </c>
      <c r="E90" s="14">
        <f t="shared" si="14"/>
        <v>6.66</v>
      </c>
      <c r="F90" s="14">
        <f t="shared" si="15"/>
        <v>333</v>
      </c>
      <c r="G90" s="14">
        <f t="shared" si="18"/>
        <v>3.9400000000000004</v>
      </c>
      <c r="H90" s="14">
        <v>197</v>
      </c>
      <c r="I90" s="14">
        <f t="shared" si="13"/>
        <v>530</v>
      </c>
      <c r="J90" s="8">
        <v>11.34</v>
      </c>
      <c r="K90" s="24" t="s">
        <v>6</v>
      </c>
    </row>
    <row r="91" spans="1:11" ht="41.25" customHeight="1">
      <c r="A91" s="13" t="s">
        <v>57</v>
      </c>
      <c r="B91" s="12">
        <v>20</v>
      </c>
      <c r="C91" s="33">
        <v>18</v>
      </c>
      <c r="D91" s="14">
        <f t="shared" si="12"/>
        <v>900</v>
      </c>
      <c r="E91" s="14">
        <f t="shared" si="14"/>
        <v>6.66</v>
      </c>
      <c r="F91" s="14">
        <f t="shared" si="15"/>
        <v>333</v>
      </c>
      <c r="G91" s="14">
        <f t="shared" si="18"/>
        <v>3.9400000000000004</v>
      </c>
      <c r="H91" s="14">
        <v>197</v>
      </c>
      <c r="I91" s="14">
        <f t="shared" si="13"/>
        <v>530</v>
      </c>
      <c r="J91" s="8">
        <v>11.34</v>
      </c>
      <c r="K91" s="24" t="s">
        <v>6</v>
      </c>
    </row>
    <row r="92" spans="1:11" ht="41.25" customHeight="1">
      <c r="A92" s="13" t="s">
        <v>47</v>
      </c>
      <c r="B92" s="12">
        <v>20</v>
      </c>
      <c r="C92" s="33">
        <v>21</v>
      </c>
      <c r="D92" s="14">
        <f t="shared" si="12"/>
        <v>1050</v>
      </c>
      <c r="E92" s="14">
        <f t="shared" si="14"/>
        <v>7.77</v>
      </c>
      <c r="F92" s="14">
        <f t="shared" si="15"/>
        <v>388.5</v>
      </c>
      <c r="G92" s="14">
        <f t="shared" si="18"/>
        <v>3.9400000000000004</v>
      </c>
      <c r="H92" s="14">
        <v>197</v>
      </c>
      <c r="I92" s="14">
        <f t="shared" si="13"/>
        <v>585.5</v>
      </c>
      <c r="J92" s="8">
        <f t="shared" si="16"/>
        <v>11.71</v>
      </c>
      <c r="K92" s="24" t="s">
        <v>6</v>
      </c>
    </row>
    <row r="93" spans="1:11" ht="41.25" customHeight="1">
      <c r="A93" s="13" t="s">
        <v>48</v>
      </c>
      <c r="B93" s="12">
        <v>20</v>
      </c>
      <c r="C93" s="33">
        <v>21</v>
      </c>
      <c r="D93" s="14">
        <f t="shared" si="12"/>
        <v>1050</v>
      </c>
      <c r="E93" s="14">
        <f t="shared" si="14"/>
        <v>7.77</v>
      </c>
      <c r="F93" s="14">
        <f t="shared" si="15"/>
        <v>388.5</v>
      </c>
      <c r="G93" s="14">
        <f t="shared" si="18"/>
        <v>3.9400000000000004</v>
      </c>
      <c r="H93" s="14">
        <v>197</v>
      </c>
      <c r="I93" s="14">
        <f t="shared" si="13"/>
        <v>585.5</v>
      </c>
      <c r="J93" s="8">
        <f t="shared" si="16"/>
        <v>11.71</v>
      </c>
      <c r="K93" s="24" t="s">
        <v>6</v>
      </c>
    </row>
    <row r="94" spans="1:11" ht="41.25" customHeight="1">
      <c r="A94" s="17" t="s">
        <v>69</v>
      </c>
      <c r="B94" s="12">
        <v>20</v>
      </c>
      <c r="C94" s="33">
        <v>21</v>
      </c>
      <c r="D94" s="14">
        <f t="shared" si="12"/>
        <v>1050</v>
      </c>
      <c r="E94" s="14">
        <f t="shared" si="14"/>
        <v>7.77</v>
      </c>
      <c r="F94" s="14">
        <f t="shared" si="15"/>
        <v>388.5</v>
      </c>
      <c r="G94" s="14">
        <f t="shared" si="18"/>
        <v>3.9400000000000004</v>
      </c>
      <c r="H94" s="14">
        <v>197</v>
      </c>
      <c r="I94" s="14">
        <f t="shared" si="13"/>
        <v>585.5</v>
      </c>
      <c r="J94" s="8">
        <f t="shared" si="16"/>
        <v>11.71</v>
      </c>
      <c r="K94" s="24" t="s">
        <v>6</v>
      </c>
    </row>
    <row r="95" spans="1:11" ht="41.25" customHeight="1">
      <c r="A95" s="17" t="s">
        <v>70</v>
      </c>
      <c r="B95" s="12">
        <v>20</v>
      </c>
      <c r="C95" s="33">
        <v>21</v>
      </c>
      <c r="D95" s="14">
        <f t="shared" si="12"/>
        <v>1050</v>
      </c>
      <c r="E95" s="14">
        <f t="shared" si="14"/>
        <v>7.77</v>
      </c>
      <c r="F95" s="14">
        <f t="shared" si="15"/>
        <v>388.5</v>
      </c>
      <c r="G95" s="14">
        <f t="shared" si="18"/>
        <v>3.9400000000000004</v>
      </c>
      <c r="H95" s="14">
        <v>197</v>
      </c>
      <c r="I95" s="14">
        <f t="shared" si="13"/>
        <v>585.5</v>
      </c>
      <c r="J95" s="8">
        <f t="shared" si="16"/>
        <v>11.71</v>
      </c>
      <c r="K95" s="24" t="s">
        <v>6</v>
      </c>
    </row>
    <row r="96" spans="1:11" ht="41.25" customHeight="1">
      <c r="A96" s="13" t="s">
        <v>168</v>
      </c>
      <c r="B96" s="12">
        <v>20</v>
      </c>
      <c r="C96" s="33">
        <v>17</v>
      </c>
      <c r="D96" s="14">
        <f t="shared" si="12"/>
        <v>850</v>
      </c>
      <c r="E96" s="14">
        <f t="shared" si="14"/>
        <v>6.29</v>
      </c>
      <c r="F96" s="14">
        <f t="shared" si="15"/>
        <v>314.5</v>
      </c>
      <c r="G96" s="14">
        <f>H96/1000*B96</f>
        <v>3.9400000000000004</v>
      </c>
      <c r="H96" s="14">
        <v>197</v>
      </c>
      <c r="I96" s="14">
        <f t="shared" si="13"/>
        <v>511.5</v>
      </c>
      <c r="J96" s="8">
        <v>11.34</v>
      </c>
      <c r="K96" s="24" t="s">
        <v>6</v>
      </c>
    </row>
    <row r="97" spans="1:11" ht="41.25" customHeight="1">
      <c r="A97" s="13" t="s">
        <v>169</v>
      </c>
      <c r="B97" s="12">
        <v>20</v>
      </c>
      <c r="C97" s="33">
        <v>17</v>
      </c>
      <c r="D97" s="14">
        <f t="shared" si="12"/>
        <v>850</v>
      </c>
      <c r="E97" s="14">
        <f t="shared" si="14"/>
        <v>6.29</v>
      </c>
      <c r="F97" s="14">
        <f t="shared" si="15"/>
        <v>314.5</v>
      </c>
      <c r="G97" s="14">
        <f>H97/1000*B97</f>
        <v>3.9400000000000004</v>
      </c>
      <c r="H97" s="14">
        <v>197</v>
      </c>
      <c r="I97" s="14">
        <f t="shared" si="13"/>
        <v>511.5</v>
      </c>
      <c r="J97" s="8">
        <v>11.34</v>
      </c>
      <c r="K97" s="24" t="s">
        <v>6</v>
      </c>
    </row>
    <row r="98" spans="1:11" ht="41.25" customHeight="1">
      <c r="A98" s="13" t="s">
        <v>170</v>
      </c>
      <c r="B98" s="12">
        <v>20</v>
      </c>
      <c r="C98" s="33">
        <v>17</v>
      </c>
      <c r="D98" s="14">
        <f t="shared" si="12"/>
        <v>850</v>
      </c>
      <c r="E98" s="14">
        <f t="shared" si="14"/>
        <v>6.29</v>
      </c>
      <c r="F98" s="14">
        <f t="shared" si="15"/>
        <v>314.5</v>
      </c>
      <c r="G98" s="14">
        <f>H98/1000*B98</f>
        <v>3.9400000000000004</v>
      </c>
      <c r="H98" s="14">
        <v>197</v>
      </c>
      <c r="I98" s="14">
        <f t="shared" si="13"/>
        <v>511.5</v>
      </c>
      <c r="J98" s="8">
        <v>11.34</v>
      </c>
      <c r="K98" s="24" t="s">
        <v>6</v>
      </c>
    </row>
    <row r="99" spans="1:11" ht="41.25" customHeight="1">
      <c r="A99" s="13" t="s">
        <v>171</v>
      </c>
      <c r="B99" s="12">
        <v>20</v>
      </c>
      <c r="C99" s="33">
        <v>17</v>
      </c>
      <c r="D99" s="14">
        <f t="shared" si="12"/>
        <v>850</v>
      </c>
      <c r="E99" s="14">
        <f t="shared" si="14"/>
        <v>6.29</v>
      </c>
      <c r="F99" s="14">
        <f t="shared" si="15"/>
        <v>314.5</v>
      </c>
      <c r="G99" s="14">
        <f>H99/1000*B99</f>
        <v>3.9400000000000004</v>
      </c>
      <c r="H99" s="14">
        <v>197</v>
      </c>
      <c r="I99" s="14">
        <f t="shared" si="13"/>
        <v>511.5</v>
      </c>
      <c r="J99" s="8">
        <v>11.34</v>
      </c>
      <c r="K99" s="24" t="s">
        <v>6</v>
      </c>
    </row>
    <row r="100" spans="1:11" ht="41.25" customHeight="1">
      <c r="A100" s="13" t="s">
        <v>172</v>
      </c>
      <c r="B100" s="12">
        <v>20</v>
      </c>
      <c r="C100" s="33">
        <v>17</v>
      </c>
      <c r="D100" s="14">
        <f t="shared" si="12"/>
        <v>850</v>
      </c>
      <c r="E100" s="14">
        <f t="shared" si="14"/>
        <v>6.29</v>
      </c>
      <c r="F100" s="14">
        <f t="shared" si="15"/>
        <v>314.5</v>
      </c>
      <c r="G100" s="14">
        <f>H100/1000*B100</f>
        <v>3.9400000000000004</v>
      </c>
      <c r="H100" s="14">
        <v>197</v>
      </c>
      <c r="I100" s="14">
        <f t="shared" si="13"/>
        <v>511.5</v>
      </c>
      <c r="J100" s="8">
        <v>11.34</v>
      </c>
      <c r="K100" s="24" t="s">
        <v>6</v>
      </c>
    </row>
    <row r="101" spans="1:11" ht="41.25" customHeight="1">
      <c r="A101" s="13" t="s">
        <v>146</v>
      </c>
      <c r="B101" s="12">
        <v>20</v>
      </c>
      <c r="C101" s="33">
        <v>18</v>
      </c>
      <c r="D101" s="14">
        <f t="shared" si="12"/>
        <v>900</v>
      </c>
      <c r="E101" s="14">
        <f t="shared" si="14"/>
        <v>6.66</v>
      </c>
      <c r="F101" s="14">
        <f t="shared" si="15"/>
        <v>333</v>
      </c>
      <c r="G101" s="14">
        <f t="shared" si="18"/>
        <v>3.9400000000000004</v>
      </c>
      <c r="H101" s="14">
        <v>197</v>
      </c>
      <c r="I101" s="14">
        <f t="shared" si="13"/>
        <v>530</v>
      </c>
      <c r="J101" s="8">
        <v>11.34</v>
      </c>
      <c r="K101" s="15" t="s">
        <v>17</v>
      </c>
    </row>
    <row r="102" spans="1:11" ht="41.25" customHeight="1">
      <c r="A102" s="13" t="s">
        <v>147</v>
      </c>
      <c r="B102" s="12">
        <v>20</v>
      </c>
      <c r="C102" s="33">
        <v>18</v>
      </c>
      <c r="D102" s="14">
        <f t="shared" si="12"/>
        <v>900</v>
      </c>
      <c r="E102" s="14">
        <f t="shared" si="14"/>
        <v>6.66</v>
      </c>
      <c r="F102" s="14">
        <f t="shared" si="15"/>
        <v>333</v>
      </c>
      <c r="G102" s="14">
        <f t="shared" si="18"/>
        <v>3.9400000000000004</v>
      </c>
      <c r="H102" s="14">
        <v>197</v>
      </c>
      <c r="I102" s="14">
        <f t="shared" si="13"/>
        <v>530</v>
      </c>
      <c r="J102" s="8">
        <v>11.34</v>
      </c>
      <c r="K102" s="15" t="s">
        <v>17</v>
      </c>
    </row>
    <row r="103" spans="1:11" ht="39">
      <c r="A103" s="13" t="s">
        <v>37</v>
      </c>
      <c r="B103" s="12">
        <v>20</v>
      </c>
      <c r="C103" s="33">
        <v>26</v>
      </c>
      <c r="D103" s="14">
        <f t="shared" si="12"/>
        <v>1300</v>
      </c>
      <c r="E103" s="14">
        <f t="shared" si="14"/>
        <v>9.62</v>
      </c>
      <c r="F103" s="14">
        <f t="shared" si="15"/>
        <v>481</v>
      </c>
      <c r="G103" s="14">
        <f t="shared" si="18"/>
        <v>3.9400000000000004</v>
      </c>
      <c r="H103" s="14">
        <v>197</v>
      </c>
      <c r="I103" s="14">
        <f t="shared" si="13"/>
        <v>678</v>
      </c>
      <c r="J103" s="8">
        <f t="shared" si="16"/>
        <v>13.559999999999999</v>
      </c>
      <c r="K103" s="15" t="s">
        <v>17</v>
      </c>
    </row>
    <row r="104" spans="1:11" ht="39">
      <c r="A104" s="13" t="s">
        <v>38</v>
      </c>
      <c r="B104" s="12">
        <v>20</v>
      </c>
      <c r="C104" s="33">
        <v>26</v>
      </c>
      <c r="D104" s="14">
        <f t="shared" si="12"/>
        <v>1300</v>
      </c>
      <c r="E104" s="14">
        <f t="shared" si="14"/>
        <v>9.62</v>
      </c>
      <c r="F104" s="14">
        <f t="shared" si="15"/>
        <v>481</v>
      </c>
      <c r="G104" s="14">
        <f t="shared" si="18"/>
        <v>3.9400000000000004</v>
      </c>
      <c r="H104" s="14">
        <v>197</v>
      </c>
      <c r="I104" s="14">
        <f t="shared" si="13"/>
        <v>678</v>
      </c>
      <c r="J104" s="8">
        <f t="shared" si="16"/>
        <v>13.559999999999999</v>
      </c>
      <c r="K104" s="15" t="s">
        <v>17</v>
      </c>
    </row>
    <row r="105" spans="1:11" ht="39">
      <c r="A105" s="13" t="s">
        <v>21</v>
      </c>
      <c r="B105" s="12">
        <v>20</v>
      </c>
      <c r="C105" s="33">
        <v>26</v>
      </c>
      <c r="D105" s="14">
        <f t="shared" si="12"/>
        <v>1300</v>
      </c>
      <c r="E105" s="14">
        <f t="shared" si="14"/>
        <v>9.62</v>
      </c>
      <c r="F105" s="14">
        <f t="shared" si="15"/>
        <v>481</v>
      </c>
      <c r="G105" s="14">
        <f t="shared" si="18"/>
        <v>3.9400000000000004</v>
      </c>
      <c r="H105" s="14">
        <v>197</v>
      </c>
      <c r="I105" s="14">
        <f t="shared" si="13"/>
        <v>678</v>
      </c>
      <c r="J105" s="8">
        <f t="shared" si="16"/>
        <v>13.559999999999999</v>
      </c>
      <c r="K105" s="15" t="s">
        <v>17</v>
      </c>
    </row>
    <row r="106" spans="1:11" ht="39" customHeight="1">
      <c r="A106" s="13" t="s">
        <v>4</v>
      </c>
      <c r="B106" s="12">
        <v>20</v>
      </c>
      <c r="C106" s="33">
        <v>28</v>
      </c>
      <c r="D106" s="14">
        <f t="shared" si="12"/>
        <v>1400</v>
      </c>
      <c r="E106" s="14">
        <f t="shared" si="14"/>
        <v>10.36</v>
      </c>
      <c r="F106" s="14">
        <f t="shared" si="15"/>
        <v>518</v>
      </c>
      <c r="G106" s="14">
        <f t="shared" si="18"/>
        <v>3.9400000000000004</v>
      </c>
      <c r="H106" s="14">
        <v>197</v>
      </c>
      <c r="I106" s="14">
        <f t="shared" si="13"/>
        <v>715</v>
      </c>
      <c r="J106" s="8">
        <f t="shared" si="16"/>
        <v>14.3</v>
      </c>
      <c r="K106" s="15" t="s">
        <v>17</v>
      </c>
    </row>
    <row r="107" spans="1:11" ht="39" customHeight="1">
      <c r="A107" s="21" t="s">
        <v>22</v>
      </c>
      <c r="B107" s="12">
        <v>20</v>
      </c>
      <c r="C107" s="33">
        <v>20</v>
      </c>
      <c r="D107" s="14">
        <f t="shared" si="12"/>
        <v>1000</v>
      </c>
      <c r="E107" s="14">
        <f t="shared" si="14"/>
        <v>7.4</v>
      </c>
      <c r="F107" s="14">
        <f t="shared" si="15"/>
        <v>370</v>
      </c>
      <c r="G107" s="14">
        <f>H107/1000*B107</f>
        <v>3.9400000000000004</v>
      </c>
      <c r="H107" s="14">
        <v>197</v>
      </c>
      <c r="I107" s="14">
        <f t="shared" si="13"/>
        <v>567</v>
      </c>
      <c r="J107" s="8">
        <f t="shared" si="16"/>
        <v>11.34</v>
      </c>
      <c r="K107" s="15" t="s">
        <v>17</v>
      </c>
    </row>
    <row r="108" spans="1:11" ht="39" customHeight="1">
      <c r="A108" s="13" t="s">
        <v>23</v>
      </c>
      <c r="B108" s="12">
        <v>20</v>
      </c>
      <c r="C108" s="33">
        <v>20</v>
      </c>
      <c r="D108" s="14">
        <f t="shared" si="12"/>
        <v>1000</v>
      </c>
      <c r="E108" s="14">
        <f t="shared" si="14"/>
        <v>7.4</v>
      </c>
      <c r="F108" s="14">
        <f t="shared" si="15"/>
        <v>370</v>
      </c>
      <c r="G108" s="14">
        <f>H108/1000*B108</f>
        <v>3.9400000000000004</v>
      </c>
      <c r="H108" s="14">
        <v>197</v>
      </c>
      <c r="I108" s="14">
        <f t="shared" si="13"/>
        <v>567</v>
      </c>
      <c r="J108" s="8">
        <f t="shared" si="16"/>
        <v>11.34</v>
      </c>
      <c r="K108" s="15" t="s">
        <v>17</v>
      </c>
    </row>
    <row r="109" spans="1:11" ht="39" customHeight="1">
      <c r="A109" s="13" t="s">
        <v>155</v>
      </c>
      <c r="B109" s="12">
        <v>20</v>
      </c>
      <c r="C109" s="33">
        <v>21</v>
      </c>
      <c r="D109" s="14">
        <f t="shared" si="12"/>
        <v>1050</v>
      </c>
      <c r="E109" s="14">
        <f t="shared" si="14"/>
        <v>7.77</v>
      </c>
      <c r="F109" s="14">
        <f t="shared" si="15"/>
        <v>388.5</v>
      </c>
      <c r="G109" s="14">
        <f t="shared" si="18"/>
        <v>3.9400000000000004</v>
      </c>
      <c r="H109" s="14">
        <v>197</v>
      </c>
      <c r="I109" s="14">
        <f t="shared" si="13"/>
        <v>585.5</v>
      </c>
      <c r="J109" s="8">
        <f t="shared" si="16"/>
        <v>11.71</v>
      </c>
      <c r="K109" s="15" t="s">
        <v>17</v>
      </c>
    </row>
    <row r="110" spans="1:11" ht="39" customHeight="1">
      <c r="A110" s="13" t="s">
        <v>195</v>
      </c>
      <c r="B110" s="12">
        <v>20</v>
      </c>
      <c r="C110" s="33">
        <v>21</v>
      </c>
      <c r="D110" s="14">
        <f t="shared" si="12"/>
        <v>1050</v>
      </c>
      <c r="E110" s="14">
        <f t="shared" si="14"/>
        <v>7.77</v>
      </c>
      <c r="F110" s="14">
        <f t="shared" si="15"/>
        <v>388.5</v>
      </c>
      <c r="G110" s="14">
        <f>H110/1000*B110</f>
        <v>3.9400000000000004</v>
      </c>
      <c r="H110" s="14">
        <v>197</v>
      </c>
      <c r="I110" s="14">
        <f t="shared" si="13"/>
        <v>585.5</v>
      </c>
      <c r="J110" s="8">
        <f t="shared" si="16"/>
        <v>11.71</v>
      </c>
      <c r="K110" s="15" t="s">
        <v>17</v>
      </c>
    </row>
    <row r="111" spans="1:11" ht="39" customHeight="1">
      <c r="A111" s="13" t="s">
        <v>175</v>
      </c>
      <c r="B111" s="12">
        <v>20</v>
      </c>
      <c r="C111" s="33">
        <v>17</v>
      </c>
      <c r="D111" s="14">
        <f t="shared" si="12"/>
        <v>850</v>
      </c>
      <c r="E111" s="14">
        <f t="shared" si="14"/>
        <v>6.29</v>
      </c>
      <c r="F111" s="14">
        <f t="shared" si="15"/>
        <v>314.5</v>
      </c>
      <c r="G111" s="14">
        <f t="shared" si="18"/>
        <v>3.9400000000000004</v>
      </c>
      <c r="H111" s="14">
        <v>197</v>
      </c>
      <c r="I111" s="14">
        <f t="shared" si="13"/>
        <v>511.5</v>
      </c>
      <c r="J111" s="8">
        <v>11.34</v>
      </c>
      <c r="K111" s="15" t="s">
        <v>17</v>
      </c>
    </row>
    <row r="112" spans="1:11" ht="39" customHeight="1">
      <c r="A112" s="13" t="s">
        <v>176</v>
      </c>
      <c r="B112" s="12">
        <v>20</v>
      </c>
      <c r="C112" s="33">
        <v>17</v>
      </c>
      <c r="D112" s="14">
        <f t="shared" si="12"/>
        <v>850</v>
      </c>
      <c r="E112" s="14">
        <f t="shared" si="14"/>
        <v>6.29</v>
      </c>
      <c r="F112" s="14">
        <f t="shared" si="15"/>
        <v>314.5</v>
      </c>
      <c r="G112" s="14">
        <f t="shared" si="18"/>
        <v>3.9400000000000004</v>
      </c>
      <c r="H112" s="14">
        <v>197</v>
      </c>
      <c r="I112" s="14">
        <f t="shared" si="13"/>
        <v>511.5</v>
      </c>
      <c r="J112" s="8">
        <v>11.34</v>
      </c>
      <c r="K112" s="15" t="s">
        <v>17</v>
      </c>
    </row>
    <row r="113" spans="1:11" ht="39" customHeight="1">
      <c r="A113" s="13" t="s">
        <v>63</v>
      </c>
      <c r="B113" s="12">
        <v>20</v>
      </c>
      <c r="C113" s="33">
        <v>27</v>
      </c>
      <c r="D113" s="14">
        <f t="shared" si="12"/>
        <v>1350</v>
      </c>
      <c r="E113" s="14">
        <f t="shared" si="14"/>
        <v>9.99</v>
      </c>
      <c r="F113" s="14">
        <f t="shared" si="15"/>
        <v>499.5</v>
      </c>
      <c r="G113" s="14">
        <f t="shared" si="18"/>
        <v>3.9400000000000004</v>
      </c>
      <c r="H113" s="14">
        <v>197</v>
      </c>
      <c r="I113" s="14">
        <f t="shared" si="13"/>
        <v>696.5</v>
      </c>
      <c r="J113" s="8">
        <f t="shared" si="16"/>
        <v>13.93</v>
      </c>
      <c r="K113" s="15" t="s">
        <v>17</v>
      </c>
    </row>
    <row r="114" spans="1:11" ht="39" customHeight="1">
      <c r="A114" s="13" t="s">
        <v>5</v>
      </c>
      <c r="B114" s="12">
        <v>20</v>
      </c>
      <c r="C114" s="33">
        <v>27</v>
      </c>
      <c r="D114" s="14">
        <f t="shared" si="12"/>
        <v>1350</v>
      </c>
      <c r="E114" s="14">
        <f t="shared" si="14"/>
        <v>9.99</v>
      </c>
      <c r="F114" s="14">
        <f t="shared" si="15"/>
        <v>499.5</v>
      </c>
      <c r="G114" s="14">
        <f t="shared" si="18"/>
        <v>3.9400000000000004</v>
      </c>
      <c r="H114" s="14">
        <v>197</v>
      </c>
      <c r="I114" s="14">
        <f t="shared" si="13"/>
        <v>696.5</v>
      </c>
      <c r="J114" s="8">
        <f t="shared" si="16"/>
        <v>13.93</v>
      </c>
      <c r="K114" s="15" t="s">
        <v>17</v>
      </c>
    </row>
    <row r="115" spans="1:11" ht="39" customHeight="1">
      <c r="A115" s="13" t="s">
        <v>192</v>
      </c>
      <c r="B115" s="12">
        <v>20</v>
      </c>
      <c r="C115" s="33">
        <v>17</v>
      </c>
      <c r="D115" s="14">
        <f t="shared" si="12"/>
        <v>850</v>
      </c>
      <c r="E115" s="14">
        <f t="shared" si="14"/>
        <v>6.29</v>
      </c>
      <c r="F115" s="14">
        <f t="shared" si="15"/>
        <v>314.5</v>
      </c>
      <c r="G115" s="14">
        <f t="shared" si="18"/>
        <v>3.9400000000000004</v>
      </c>
      <c r="H115" s="14">
        <v>197</v>
      </c>
      <c r="I115" s="14">
        <f t="shared" si="13"/>
        <v>511.5</v>
      </c>
      <c r="J115" s="8">
        <v>11.34</v>
      </c>
      <c r="K115" s="15" t="s">
        <v>17</v>
      </c>
    </row>
    <row r="116" spans="1:11" ht="39" customHeight="1">
      <c r="A116" s="13" t="s">
        <v>110</v>
      </c>
      <c r="B116" s="12">
        <v>20</v>
      </c>
      <c r="C116" s="33">
        <v>16</v>
      </c>
      <c r="D116" s="14">
        <f t="shared" si="12"/>
        <v>800</v>
      </c>
      <c r="E116" s="14">
        <f t="shared" si="14"/>
        <v>5.92</v>
      </c>
      <c r="F116" s="14">
        <f t="shared" si="15"/>
        <v>296</v>
      </c>
      <c r="G116" s="14">
        <f aca="true" t="shared" si="19" ref="G116:G123">H116/1000*B116</f>
        <v>3.9400000000000004</v>
      </c>
      <c r="H116" s="14">
        <v>197</v>
      </c>
      <c r="I116" s="14">
        <f t="shared" si="13"/>
        <v>493</v>
      </c>
      <c r="J116" s="8">
        <v>11.34</v>
      </c>
      <c r="K116" s="15" t="s">
        <v>17</v>
      </c>
    </row>
    <row r="117" spans="1:11" ht="39" customHeight="1">
      <c r="A117" s="13" t="s">
        <v>111</v>
      </c>
      <c r="B117" s="12">
        <v>20</v>
      </c>
      <c r="C117" s="33">
        <v>16</v>
      </c>
      <c r="D117" s="14">
        <f t="shared" si="12"/>
        <v>800</v>
      </c>
      <c r="E117" s="14">
        <f t="shared" si="14"/>
        <v>5.92</v>
      </c>
      <c r="F117" s="14">
        <f t="shared" si="15"/>
        <v>296</v>
      </c>
      <c r="G117" s="14">
        <f t="shared" si="19"/>
        <v>3.9400000000000004</v>
      </c>
      <c r="H117" s="14">
        <v>197</v>
      </c>
      <c r="I117" s="14">
        <f t="shared" si="13"/>
        <v>493</v>
      </c>
      <c r="J117" s="8">
        <v>11.34</v>
      </c>
      <c r="K117" s="18" t="s">
        <v>17</v>
      </c>
    </row>
    <row r="118" spans="1:11" ht="39" customHeight="1">
      <c r="A118" s="13" t="s">
        <v>112</v>
      </c>
      <c r="B118" s="12">
        <v>20</v>
      </c>
      <c r="C118" s="33">
        <v>16</v>
      </c>
      <c r="D118" s="14">
        <f t="shared" si="12"/>
        <v>800</v>
      </c>
      <c r="E118" s="14">
        <f t="shared" si="14"/>
        <v>5.92</v>
      </c>
      <c r="F118" s="14">
        <f t="shared" si="15"/>
        <v>296</v>
      </c>
      <c r="G118" s="14">
        <f t="shared" si="19"/>
        <v>3.9400000000000004</v>
      </c>
      <c r="H118" s="14">
        <v>197</v>
      </c>
      <c r="I118" s="14">
        <f t="shared" si="13"/>
        <v>493</v>
      </c>
      <c r="J118" s="8">
        <v>11.34</v>
      </c>
      <c r="K118" s="15" t="s">
        <v>17</v>
      </c>
    </row>
    <row r="119" spans="1:11" ht="39" customHeight="1">
      <c r="A119" s="13" t="s">
        <v>133</v>
      </c>
      <c r="B119" s="12">
        <v>20</v>
      </c>
      <c r="C119" s="33">
        <v>16</v>
      </c>
      <c r="D119" s="14">
        <f t="shared" si="12"/>
        <v>800</v>
      </c>
      <c r="E119" s="14">
        <f t="shared" si="14"/>
        <v>5.92</v>
      </c>
      <c r="F119" s="14">
        <f t="shared" si="15"/>
        <v>296</v>
      </c>
      <c r="G119" s="14">
        <f t="shared" si="19"/>
        <v>3.9400000000000004</v>
      </c>
      <c r="H119" s="14">
        <v>197</v>
      </c>
      <c r="I119" s="14">
        <f t="shared" si="13"/>
        <v>493</v>
      </c>
      <c r="J119" s="8">
        <v>11.34</v>
      </c>
      <c r="K119" s="15" t="s">
        <v>17</v>
      </c>
    </row>
    <row r="120" spans="1:11" ht="39" customHeight="1">
      <c r="A120" s="13" t="s">
        <v>134</v>
      </c>
      <c r="B120" s="12">
        <v>20</v>
      </c>
      <c r="C120" s="33">
        <v>16</v>
      </c>
      <c r="D120" s="14">
        <f t="shared" si="12"/>
        <v>800</v>
      </c>
      <c r="E120" s="14">
        <f t="shared" si="14"/>
        <v>5.92</v>
      </c>
      <c r="F120" s="14">
        <f t="shared" si="15"/>
        <v>296</v>
      </c>
      <c r="G120" s="14">
        <f t="shared" si="19"/>
        <v>3.9400000000000004</v>
      </c>
      <c r="H120" s="14">
        <v>197</v>
      </c>
      <c r="I120" s="14">
        <f t="shared" si="13"/>
        <v>493</v>
      </c>
      <c r="J120" s="8">
        <v>11.34</v>
      </c>
      <c r="K120" s="15" t="s">
        <v>17</v>
      </c>
    </row>
    <row r="121" spans="1:11" ht="39" customHeight="1">
      <c r="A121" s="13" t="s">
        <v>177</v>
      </c>
      <c r="B121" s="12">
        <v>20</v>
      </c>
      <c r="C121" s="33">
        <v>18</v>
      </c>
      <c r="D121" s="14">
        <f t="shared" si="12"/>
        <v>900</v>
      </c>
      <c r="E121" s="14">
        <f t="shared" si="14"/>
        <v>6.66</v>
      </c>
      <c r="F121" s="14">
        <f t="shared" si="15"/>
        <v>333</v>
      </c>
      <c r="G121" s="14">
        <f t="shared" si="19"/>
        <v>3.9400000000000004</v>
      </c>
      <c r="H121" s="14">
        <v>197</v>
      </c>
      <c r="I121" s="14">
        <f t="shared" si="13"/>
        <v>530</v>
      </c>
      <c r="J121" s="8">
        <v>11.34</v>
      </c>
      <c r="K121" s="15" t="s">
        <v>17</v>
      </c>
    </row>
    <row r="122" spans="1:11" ht="39" customHeight="1">
      <c r="A122" s="13" t="s">
        <v>178</v>
      </c>
      <c r="B122" s="12">
        <v>20</v>
      </c>
      <c r="C122" s="33">
        <v>18</v>
      </c>
      <c r="D122" s="14">
        <f t="shared" si="12"/>
        <v>900</v>
      </c>
      <c r="E122" s="14">
        <f t="shared" si="14"/>
        <v>6.66</v>
      </c>
      <c r="F122" s="14">
        <f t="shared" si="15"/>
        <v>333</v>
      </c>
      <c r="G122" s="14">
        <f t="shared" si="19"/>
        <v>3.9400000000000004</v>
      </c>
      <c r="H122" s="14">
        <v>197</v>
      </c>
      <c r="I122" s="14">
        <f t="shared" si="13"/>
        <v>530</v>
      </c>
      <c r="J122" s="8">
        <v>11.34</v>
      </c>
      <c r="K122" s="15" t="s">
        <v>17</v>
      </c>
    </row>
    <row r="123" spans="1:11" ht="39" customHeight="1">
      <c r="A123" s="13" t="s">
        <v>179</v>
      </c>
      <c r="B123" s="12">
        <v>20</v>
      </c>
      <c r="C123" s="33">
        <v>18</v>
      </c>
      <c r="D123" s="14">
        <f t="shared" si="12"/>
        <v>900</v>
      </c>
      <c r="E123" s="14">
        <f t="shared" si="14"/>
        <v>6.66</v>
      </c>
      <c r="F123" s="14">
        <f t="shared" si="15"/>
        <v>333</v>
      </c>
      <c r="G123" s="14">
        <f t="shared" si="19"/>
        <v>3.9400000000000004</v>
      </c>
      <c r="H123" s="14">
        <v>197</v>
      </c>
      <c r="I123" s="14">
        <f t="shared" si="13"/>
        <v>530</v>
      </c>
      <c r="J123" s="8">
        <v>11.34</v>
      </c>
      <c r="K123" s="15" t="s">
        <v>17</v>
      </c>
    </row>
    <row r="124" spans="1:11" ht="30" customHeight="1">
      <c r="A124" s="13" t="s">
        <v>11</v>
      </c>
      <c r="B124" s="12">
        <v>20</v>
      </c>
      <c r="C124" s="33">
        <v>79</v>
      </c>
      <c r="D124" s="14">
        <f t="shared" si="12"/>
        <v>3950</v>
      </c>
      <c r="E124" s="14">
        <f t="shared" si="14"/>
        <v>29.23</v>
      </c>
      <c r="F124" s="14">
        <f t="shared" si="15"/>
        <v>1461.5</v>
      </c>
      <c r="G124" s="14">
        <f aca="true" t="shared" si="20" ref="G124:G131">H124/1000*B124</f>
        <v>3.9400000000000004</v>
      </c>
      <c r="H124" s="14">
        <v>197</v>
      </c>
      <c r="I124" s="14">
        <f t="shared" si="13"/>
        <v>1658.5</v>
      </c>
      <c r="J124" s="8">
        <f t="shared" si="16"/>
        <v>33.17</v>
      </c>
      <c r="K124" s="15" t="s">
        <v>41</v>
      </c>
    </row>
    <row r="125" spans="1:11" ht="30" customHeight="1">
      <c r="A125" s="17" t="s">
        <v>71</v>
      </c>
      <c r="B125" s="12">
        <v>20</v>
      </c>
      <c r="C125" s="33">
        <v>24</v>
      </c>
      <c r="D125" s="14">
        <f t="shared" si="12"/>
        <v>1200</v>
      </c>
      <c r="E125" s="14">
        <f t="shared" si="14"/>
        <v>8.879999999999999</v>
      </c>
      <c r="F125" s="14">
        <f t="shared" si="15"/>
        <v>444</v>
      </c>
      <c r="G125" s="14">
        <f>H125/1000*B125</f>
        <v>3.9400000000000004</v>
      </c>
      <c r="H125" s="14">
        <v>197</v>
      </c>
      <c r="I125" s="14">
        <f t="shared" si="13"/>
        <v>641</v>
      </c>
      <c r="J125" s="8">
        <f t="shared" si="16"/>
        <v>12.82</v>
      </c>
      <c r="K125" s="15" t="s">
        <v>41</v>
      </c>
    </row>
    <row r="126" spans="1:11" ht="30" customHeight="1">
      <c r="A126" s="17" t="s">
        <v>72</v>
      </c>
      <c r="B126" s="12">
        <v>20</v>
      </c>
      <c r="C126" s="33">
        <v>24</v>
      </c>
      <c r="D126" s="14">
        <f t="shared" si="12"/>
        <v>1200</v>
      </c>
      <c r="E126" s="14">
        <f t="shared" si="14"/>
        <v>8.879999999999999</v>
      </c>
      <c r="F126" s="14">
        <f t="shared" si="15"/>
        <v>444</v>
      </c>
      <c r="G126" s="14">
        <f>H126/1000*B126</f>
        <v>3.9400000000000004</v>
      </c>
      <c r="H126" s="14">
        <v>197</v>
      </c>
      <c r="I126" s="14">
        <f t="shared" si="13"/>
        <v>641</v>
      </c>
      <c r="J126" s="8">
        <f t="shared" si="16"/>
        <v>12.82</v>
      </c>
      <c r="K126" s="15" t="s">
        <v>41</v>
      </c>
    </row>
    <row r="127" spans="1:11" ht="39">
      <c r="A127" s="13" t="s">
        <v>130</v>
      </c>
      <c r="B127" s="12">
        <v>20</v>
      </c>
      <c r="C127" s="33">
        <v>17</v>
      </c>
      <c r="D127" s="14">
        <f t="shared" si="12"/>
        <v>850</v>
      </c>
      <c r="E127" s="14">
        <f t="shared" si="14"/>
        <v>6.29</v>
      </c>
      <c r="F127" s="14">
        <f t="shared" si="15"/>
        <v>314.5</v>
      </c>
      <c r="G127" s="14">
        <f t="shared" si="20"/>
        <v>3.9400000000000004</v>
      </c>
      <c r="H127" s="14">
        <v>197</v>
      </c>
      <c r="I127" s="14">
        <f t="shared" si="13"/>
        <v>511.5</v>
      </c>
      <c r="J127" s="8">
        <v>11.34</v>
      </c>
      <c r="K127" s="15" t="s">
        <v>14</v>
      </c>
    </row>
    <row r="128" spans="1:11" ht="39">
      <c r="A128" s="13" t="s">
        <v>129</v>
      </c>
      <c r="B128" s="12">
        <v>20</v>
      </c>
      <c r="C128" s="33">
        <v>17</v>
      </c>
      <c r="D128" s="14">
        <f t="shared" si="12"/>
        <v>850</v>
      </c>
      <c r="E128" s="14">
        <f t="shared" si="14"/>
        <v>6.29</v>
      </c>
      <c r="F128" s="14">
        <f t="shared" si="15"/>
        <v>314.5</v>
      </c>
      <c r="G128" s="14">
        <f>H128/1000*B128</f>
        <v>3.9400000000000004</v>
      </c>
      <c r="H128" s="14">
        <v>197</v>
      </c>
      <c r="I128" s="14">
        <f t="shared" si="13"/>
        <v>511.5</v>
      </c>
      <c r="J128" s="8">
        <v>11.34</v>
      </c>
      <c r="K128" s="18" t="s">
        <v>14</v>
      </c>
    </row>
    <row r="129" spans="1:11" ht="39">
      <c r="A129" s="13" t="s">
        <v>10</v>
      </c>
      <c r="B129" s="12">
        <v>20</v>
      </c>
      <c r="C129" s="33">
        <v>20</v>
      </c>
      <c r="D129" s="14">
        <f t="shared" si="12"/>
        <v>1000</v>
      </c>
      <c r="E129" s="14">
        <f t="shared" si="14"/>
        <v>7.4</v>
      </c>
      <c r="F129" s="14">
        <f t="shared" si="15"/>
        <v>370</v>
      </c>
      <c r="G129" s="14">
        <f>H129/1000*B129</f>
        <v>3.9400000000000004</v>
      </c>
      <c r="H129" s="14">
        <v>197</v>
      </c>
      <c r="I129" s="14">
        <f t="shared" si="13"/>
        <v>567</v>
      </c>
      <c r="J129" s="8">
        <f t="shared" si="16"/>
        <v>11.34</v>
      </c>
      <c r="K129" s="15" t="s">
        <v>14</v>
      </c>
    </row>
    <row r="130" spans="1:11" ht="39.75" customHeight="1">
      <c r="A130" s="13" t="s">
        <v>43</v>
      </c>
      <c r="B130" s="12">
        <v>20</v>
      </c>
      <c r="C130" s="33">
        <v>20</v>
      </c>
      <c r="D130" s="14">
        <f aca="true" t="shared" si="21" ref="D130:D193">C130/B130*1000</f>
        <v>1000</v>
      </c>
      <c r="E130" s="14">
        <f t="shared" si="14"/>
        <v>7.4</v>
      </c>
      <c r="F130" s="14">
        <f t="shared" si="15"/>
        <v>370</v>
      </c>
      <c r="G130" s="14">
        <f t="shared" si="20"/>
        <v>3.9400000000000004</v>
      </c>
      <c r="H130" s="14">
        <v>197</v>
      </c>
      <c r="I130" s="14">
        <f aca="true" t="shared" si="22" ref="I130:I193">F130+H130</f>
        <v>567</v>
      </c>
      <c r="J130" s="8">
        <f t="shared" si="16"/>
        <v>11.34</v>
      </c>
      <c r="K130" s="15" t="s">
        <v>14</v>
      </c>
    </row>
    <row r="131" spans="1:11" ht="38.25" customHeight="1">
      <c r="A131" s="13" t="s">
        <v>44</v>
      </c>
      <c r="B131" s="12">
        <v>20</v>
      </c>
      <c r="C131" s="33">
        <v>20</v>
      </c>
      <c r="D131" s="14">
        <f t="shared" si="21"/>
        <v>1000</v>
      </c>
      <c r="E131" s="14">
        <f aca="true" t="shared" si="23" ref="E131:E194">C131*37%</f>
        <v>7.4</v>
      </c>
      <c r="F131" s="14">
        <f aca="true" t="shared" si="24" ref="F131:F194">D131*37%</f>
        <v>370</v>
      </c>
      <c r="G131" s="14">
        <f t="shared" si="20"/>
        <v>3.9400000000000004</v>
      </c>
      <c r="H131" s="14">
        <v>197</v>
      </c>
      <c r="I131" s="14">
        <f t="shared" si="22"/>
        <v>567</v>
      </c>
      <c r="J131" s="8">
        <f t="shared" si="16"/>
        <v>11.34</v>
      </c>
      <c r="K131" s="15" t="s">
        <v>14</v>
      </c>
    </row>
    <row r="132" spans="1:11" ht="38.25" customHeight="1">
      <c r="A132" s="13" t="s">
        <v>108</v>
      </c>
      <c r="B132" s="12">
        <v>20</v>
      </c>
      <c r="C132" s="33">
        <v>20</v>
      </c>
      <c r="D132" s="14">
        <f t="shared" si="21"/>
        <v>1000</v>
      </c>
      <c r="E132" s="14">
        <f t="shared" si="23"/>
        <v>7.4</v>
      </c>
      <c r="F132" s="14">
        <f t="shared" si="24"/>
        <v>370</v>
      </c>
      <c r="G132" s="14">
        <f aca="true" t="shared" si="25" ref="G132:G140">H132/1000*B132</f>
        <v>3.9400000000000004</v>
      </c>
      <c r="H132" s="14">
        <v>197</v>
      </c>
      <c r="I132" s="14">
        <f t="shared" si="22"/>
        <v>567</v>
      </c>
      <c r="J132" s="8">
        <f aca="true" t="shared" si="26" ref="J132:J194">E132+G132</f>
        <v>11.34</v>
      </c>
      <c r="K132" s="15" t="s">
        <v>14</v>
      </c>
    </row>
    <row r="133" spans="1:11" ht="39">
      <c r="A133" s="17" t="s">
        <v>101</v>
      </c>
      <c r="B133" s="12">
        <v>20</v>
      </c>
      <c r="C133" s="33">
        <v>23</v>
      </c>
      <c r="D133" s="14">
        <f t="shared" si="21"/>
        <v>1150</v>
      </c>
      <c r="E133" s="14">
        <f t="shared" si="23"/>
        <v>8.51</v>
      </c>
      <c r="F133" s="14">
        <f t="shared" si="24"/>
        <v>425.5</v>
      </c>
      <c r="G133" s="14">
        <f t="shared" si="25"/>
        <v>3.9400000000000004</v>
      </c>
      <c r="H133" s="14">
        <v>197</v>
      </c>
      <c r="I133" s="14">
        <f t="shared" si="22"/>
        <v>622.5</v>
      </c>
      <c r="J133" s="8">
        <f t="shared" si="26"/>
        <v>12.45</v>
      </c>
      <c r="K133" s="15" t="s">
        <v>14</v>
      </c>
    </row>
    <row r="134" spans="1:11" ht="39">
      <c r="A134" s="17" t="s">
        <v>102</v>
      </c>
      <c r="B134" s="12">
        <v>20</v>
      </c>
      <c r="C134" s="33">
        <v>23</v>
      </c>
      <c r="D134" s="14">
        <f t="shared" si="21"/>
        <v>1150</v>
      </c>
      <c r="E134" s="14">
        <f t="shared" si="23"/>
        <v>8.51</v>
      </c>
      <c r="F134" s="14">
        <f t="shared" si="24"/>
        <v>425.5</v>
      </c>
      <c r="G134" s="14">
        <f t="shared" si="25"/>
        <v>3.9400000000000004</v>
      </c>
      <c r="H134" s="14">
        <v>197</v>
      </c>
      <c r="I134" s="14">
        <f t="shared" si="22"/>
        <v>622.5</v>
      </c>
      <c r="J134" s="8">
        <f t="shared" si="26"/>
        <v>12.45</v>
      </c>
      <c r="K134" s="15" t="s">
        <v>14</v>
      </c>
    </row>
    <row r="135" spans="1:11" ht="39" customHeight="1">
      <c r="A135" s="17" t="s">
        <v>65</v>
      </c>
      <c r="B135" s="12">
        <v>20</v>
      </c>
      <c r="C135" s="33">
        <v>35</v>
      </c>
      <c r="D135" s="14">
        <f t="shared" si="21"/>
        <v>1750</v>
      </c>
      <c r="E135" s="14">
        <f t="shared" si="23"/>
        <v>12.95</v>
      </c>
      <c r="F135" s="14">
        <f t="shared" si="24"/>
        <v>647.5</v>
      </c>
      <c r="G135" s="14">
        <f t="shared" si="25"/>
        <v>3.9400000000000004</v>
      </c>
      <c r="H135" s="14">
        <v>197</v>
      </c>
      <c r="I135" s="14">
        <f t="shared" si="22"/>
        <v>844.5</v>
      </c>
      <c r="J135" s="8">
        <f t="shared" si="26"/>
        <v>16.89</v>
      </c>
      <c r="K135" s="15" t="s">
        <v>14</v>
      </c>
    </row>
    <row r="136" spans="1:11" ht="39" customHeight="1">
      <c r="A136" s="13" t="s">
        <v>103</v>
      </c>
      <c r="B136" s="12">
        <v>20</v>
      </c>
      <c r="C136" s="33">
        <v>16</v>
      </c>
      <c r="D136" s="14">
        <f t="shared" si="21"/>
        <v>800</v>
      </c>
      <c r="E136" s="14">
        <f t="shared" si="23"/>
        <v>5.92</v>
      </c>
      <c r="F136" s="14">
        <f t="shared" si="24"/>
        <v>296</v>
      </c>
      <c r="G136" s="14">
        <f t="shared" si="25"/>
        <v>3.9400000000000004</v>
      </c>
      <c r="H136" s="14">
        <v>197</v>
      </c>
      <c r="I136" s="14">
        <f t="shared" si="22"/>
        <v>493</v>
      </c>
      <c r="J136" s="8">
        <v>11.34</v>
      </c>
      <c r="K136" s="15" t="s">
        <v>14</v>
      </c>
    </row>
    <row r="137" spans="1:11" ht="39" customHeight="1">
      <c r="A137" s="13" t="s">
        <v>104</v>
      </c>
      <c r="B137" s="12">
        <v>20</v>
      </c>
      <c r="C137" s="33">
        <v>16</v>
      </c>
      <c r="D137" s="14">
        <f t="shared" si="21"/>
        <v>800</v>
      </c>
      <c r="E137" s="14">
        <f t="shared" si="23"/>
        <v>5.92</v>
      </c>
      <c r="F137" s="14">
        <f t="shared" si="24"/>
        <v>296</v>
      </c>
      <c r="G137" s="14">
        <f t="shared" si="25"/>
        <v>3.9400000000000004</v>
      </c>
      <c r="H137" s="14">
        <v>197</v>
      </c>
      <c r="I137" s="14">
        <f t="shared" si="22"/>
        <v>493</v>
      </c>
      <c r="J137" s="8">
        <v>11.34</v>
      </c>
      <c r="K137" s="15" t="s">
        <v>14</v>
      </c>
    </row>
    <row r="138" spans="1:11" ht="39" customHeight="1">
      <c r="A138" s="13" t="s">
        <v>105</v>
      </c>
      <c r="B138" s="12">
        <v>20</v>
      </c>
      <c r="C138" s="33">
        <v>16</v>
      </c>
      <c r="D138" s="14">
        <f t="shared" si="21"/>
        <v>800</v>
      </c>
      <c r="E138" s="14">
        <f t="shared" si="23"/>
        <v>5.92</v>
      </c>
      <c r="F138" s="14">
        <f t="shared" si="24"/>
        <v>296</v>
      </c>
      <c r="G138" s="14">
        <f t="shared" si="25"/>
        <v>3.9400000000000004</v>
      </c>
      <c r="H138" s="14">
        <v>197</v>
      </c>
      <c r="I138" s="14">
        <f t="shared" si="22"/>
        <v>493</v>
      </c>
      <c r="J138" s="8">
        <v>11.34</v>
      </c>
      <c r="K138" s="15" t="s">
        <v>14</v>
      </c>
    </row>
    <row r="139" spans="1:11" ht="39">
      <c r="A139" s="17" t="s">
        <v>53</v>
      </c>
      <c r="B139" s="12">
        <v>20</v>
      </c>
      <c r="C139" s="33">
        <v>23</v>
      </c>
      <c r="D139" s="14">
        <f t="shared" si="21"/>
        <v>1150</v>
      </c>
      <c r="E139" s="14">
        <f t="shared" si="23"/>
        <v>8.51</v>
      </c>
      <c r="F139" s="14">
        <f t="shared" si="24"/>
        <v>425.5</v>
      </c>
      <c r="G139" s="14">
        <f t="shared" si="25"/>
        <v>3.9400000000000004</v>
      </c>
      <c r="H139" s="14">
        <v>197</v>
      </c>
      <c r="I139" s="14">
        <f t="shared" si="22"/>
        <v>622.5</v>
      </c>
      <c r="J139" s="8">
        <f t="shared" si="26"/>
        <v>12.45</v>
      </c>
      <c r="K139" s="15" t="s">
        <v>14</v>
      </c>
    </row>
    <row r="140" spans="1:11" ht="39">
      <c r="A140" s="17" t="s">
        <v>54</v>
      </c>
      <c r="B140" s="12">
        <v>20</v>
      </c>
      <c r="C140" s="33">
        <v>23</v>
      </c>
      <c r="D140" s="14">
        <f t="shared" si="21"/>
        <v>1150</v>
      </c>
      <c r="E140" s="14">
        <f t="shared" si="23"/>
        <v>8.51</v>
      </c>
      <c r="F140" s="14">
        <f t="shared" si="24"/>
        <v>425.5</v>
      </c>
      <c r="G140" s="14">
        <f t="shared" si="25"/>
        <v>3.9400000000000004</v>
      </c>
      <c r="H140" s="14">
        <v>197</v>
      </c>
      <c r="I140" s="14">
        <f t="shared" si="22"/>
        <v>622.5</v>
      </c>
      <c r="J140" s="8">
        <f t="shared" si="26"/>
        <v>12.45</v>
      </c>
      <c r="K140" s="15" t="s">
        <v>14</v>
      </c>
    </row>
    <row r="141" spans="1:11" ht="39">
      <c r="A141" s="7" t="s">
        <v>143</v>
      </c>
      <c r="B141" s="12">
        <v>20</v>
      </c>
      <c r="C141" s="33">
        <v>17</v>
      </c>
      <c r="D141" s="14">
        <f t="shared" si="21"/>
        <v>850</v>
      </c>
      <c r="E141" s="14">
        <f t="shared" si="23"/>
        <v>6.29</v>
      </c>
      <c r="F141" s="14">
        <f t="shared" si="24"/>
        <v>314.5</v>
      </c>
      <c r="G141" s="14">
        <f aca="true" t="shared" si="27" ref="G141:G157">H141/1000*B141</f>
        <v>3.9400000000000004</v>
      </c>
      <c r="H141" s="14">
        <v>197</v>
      </c>
      <c r="I141" s="14">
        <f t="shared" si="22"/>
        <v>511.5</v>
      </c>
      <c r="J141" s="8">
        <v>11.34</v>
      </c>
      <c r="K141" s="15" t="s">
        <v>14</v>
      </c>
    </row>
    <row r="142" spans="1:11" ht="39">
      <c r="A142" s="7" t="s">
        <v>144</v>
      </c>
      <c r="B142" s="12">
        <v>20</v>
      </c>
      <c r="C142" s="33">
        <v>17</v>
      </c>
      <c r="D142" s="14">
        <f t="shared" si="21"/>
        <v>850</v>
      </c>
      <c r="E142" s="14">
        <f t="shared" si="23"/>
        <v>6.29</v>
      </c>
      <c r="F142" s="14">
        <f t="shared" si="24"/>
        <v>314.5</v>
      </c>
      <c r="G142" s="14">
        <f t="shared" si="27"/>
        <v>3.9400000000000004</v>
      </c>
      <c r="H142" s="14">
        <v>197</v>
      </c>
      <c r="I142" s="14">
        <f t="shared" si="22"/>
        <v>511.5</v>
      </c>
      <c r="J142" s="8">
        <v>11.34</v>
      </c>
      <c r="K142" s="15" t="s">
        <v>14</v>
      </c>
    </row>
    <row r="143" spans="1:11" ht="39">
      <c r="A143" s="7" t="s">
        <v>153</v>
      </c>
      <c r="B143" s="12">
        <v>20</v>
      </c>
      <c r="C143" s="33">
        <v>19</v>
      </c>
      <c r="D143" s="14">
        <f t="shared" si="21"/>
        <v>950</v>
      </c>
      <c r="E143" s="14">
        <f t="shared" si="23"/>
        <v>7.03</v>
      </c>
      <c r="F143" s="14">
        <f t="shared" si="24"/>
        <v>351.5</v>
      </c>
      <c r="G143" s="14">
        <f t="shared" si="27"/>
        <v>3.9400000000000004</v>
      </c>
      <c r="H143" s="14">
        <v>197</v>
      </c>
      <c r="I143" s="14">
        <f t="shared" si="22"/>
        <v>548.5</v>
      </c>
      <c r="J143" s="8">
        <v>11.34</v>
      </c>
      <c r="K143" s="15" t="s">
        <v>14</v>
      </c>
    </row>
    <row r="144" spans="1:11" ht="39">
      <c r="A144" s="7" t="s">
        <v>154</v>
      </c>
      <c r="B144" s="12">
        <v>20</v>
      </c>
      <c r="C144" s="33">
        <v>21</v>
      </c>
      <c r="D144" s="14">
        <f t="shared" si="21"/>
        <v>1050</v>
      </c>
      <c r="E144" s="14">
        <f t="shared" si="23"/>
        <v>7.77</v>
      </c>
      <c r="F144" s="14">
        <f t="shared" si="24"/>
        <v>388.5</v>
      </c>
      <c r="G144" s="14">
        <f t="shared" si="27"/>
        <v>3.9400000000000004</v>
      </c>
      <c r="H144" s="14">
        <v>197</v>
      </c>
      <c r="I144" s="14">
        <f t="shared" si="22"/>
        <v>585.5</v>
      </c>
      <c r="J144" s="8">
        <f t="shared" si="26"/>
        <v>11.71</v>
      </c>
      <c r="K144" s="15" t="s">
        <v>14</v>
      </c>
    </row>
    <row r="145" spans="1:11" ht="39">
      <c r="A145" s="7" t="s">
        <v>184</v>
      </c>
      <c r="B145" s="12">
        <v>20</v>
      </c>
      <c r="C145" s="33">
        <v>21</v>
      </c>
      <c r="D145" s="14">
        <f t="shared" si="21"/>
        <v>1050</v>
      </c>
      <c r="E145" s="14">
        <f t="shared" si="23"/>
        <v>7.77</v>
      </c>
      <c r="F145" s="14">
        <f t="shared" si="24"/>
        <v>388.5</v>
      </c>
      <c r="G145" s="14">
        <f>H145/1000*B145</f>
        <v>3.9400000000000004</v>
      </c>
      <c r="H145" s="14">
        <v>197</v>
      </c>
      <c r="I145" s="14">
        <f t="shared" si="22"/>
        <v>585.5</v>
      </c>
      <c r="J145" s="8">
        <f t="shared" si="26"/>
        <v>11.71</v>
      </c>
      <c r="K145" s="15" t="s">
        <v>14</v>
      </c>
    </row>
    <row r="146" spans="1:11" ht="39">
      <c r="A146" s="7" t="s">
        <v>181</v>
      </c>
      <c r="B146" s="12">
        <v>20</v>
      </c>
      <c r="C146" s="33">
        <v>23</v>
      </c>
      <c r="D146" s="14">
        <f t="shared" si="21"/>
        <v>1150</v>
      </c>
      <c r="E146" s="14">
        <f t="shared" si="23"/>
        <v>8.51</v>
      </c>
      <c r="F146" s="14">
        <f t="shared" si="24"/>
        <v>425.5</v>
      </c>
      <c r="G146" s="14">
        <f t="shared" si="27"/>
        <v>3.9400000000000004</v>
      </c>
      <c r="H146" s="14">
        <v>197</v>
      </c>
      <c r="I146" s="14">
        <f t="shared" si="22"/>
        <v>622.5</v>
      </c>
      <c r="J146" s="8">
        <f t="shared" si="26"/>
        <v>12.45</v>
      </c>
      <c r="K146" s="15" t="s">
        <v>14</v>
      </c>
    </row>
    <row r="147" spans="1:11" ht="39">
      <c r="A147" s="7" t="s">
        <v>182</v>
      </c>
      <c r="B147" s="12">
        <v>20</v>
      </c>
      <c r="C147" s="33">
        <v>23</v>
      </c>
      <c r="D147" s="14">
        <f t="shared" si="21"/>
        <v>1150</v>
      </c>
      <c r="E147" s="14">
        <f t="shared" si="23"/>
        <v>8.51</v>
      </c>
      <c r="F147" s="14">
        <f t="shared" si="24"/>
        <v>425.5</v>
      </c>
      <c r="G147" s="14">
        <f t="shared" si="27"/>
        <v>3.9400000000000004</v>
      </c>
      <c r="H147" s="14">
        <v>197</v>
      </c>
      <c r="I147" s="14">
        <f t="shared" si="22"/>
        <v>622.5</v>
      </c>
      <c r="J147" s="8">
        <f t="shared" si="26"/>
        <v>12.45</v>
      </c>
      <c r="K147" s="15" t="s">
        <v>14</v>
      </c>
    </row>
    <row r="148" spans="1:11" ht="29.25" customHeight="1">
      <c r="A148" s="17" t="s">
        <v>67</v>
      </c>
      <c r="B148" s="12">
        <v>20</v>
      </c>
      <c r="C148" s="33">
        <v>16</v>
      </c>
      <c r="D148" s="14">
        <f t="shared" si="21"/>
        <v>800</v>
      </c>
      <c r="E148" s="14">
        <f t="shared" si="23"/>
        <v>5.92</v>
      </c>
      <c r="F148" s="14">
        <f t="shared" si="24"/>
        <v>296</v>
      </c>
      <c r="G148" s="14">
        <f t="shared" si="27"/>
        <v>3.9400000000000004</v>
      </c>
      <c r="H148" s="14">
        <v>197</v>
      </c>
      <c r="I148" s="14">
        <f t="shared" si="22"/>
        <v>493</v>
      </c>
      <c r="J148" s="8">
        <v>11.34</v>
      </c>
      <c r="K148" s="18" t="s">
        <v>66</v>
      </c>
    </row>
    <row r="149" spans="1:11" ht="29.25" customHeight="1">
      <c r="A149" s="17" t="s">
        <v>68</v>
      </c>
      <c r="B149" s="12">
        <v>20</v>
      </c>
      <c r="C149" s="33">
        <v>16</v>
      </c>
      <c r="D149" s="14">
        <f t="shared" si="21"/>
        <v>800</v>
      </c>
      <c r="E149" s="14">
        <f t="shared" si="23"/>
        <v>5.92</v>
      </c>
      <c r="F149" s="14">
        <f t="shared" si="24"/>
        <v>296</v>
      </c>
      <c r="G149" s="14">
        <f t="shared" si="27"/>
        <v>3.9400000000000004</v>
      </c>
      <c r="H149" s="14">
        <v>197</v>
      </c>
      <c r="I149" s="14">
        <f t="shared" si="22"/>
        <v>493</v>
      </c>
      <c r="J149" s="8">
        <v>11.34</v>
      </c>
      <c r="K149" s="15" t="s">
        <v>66</v>
      </c>
    </row>
    <row r="150" spans="1:11" ht="29.25" customHeight="1">
      <c r="A150" s="17" t="s">
        <v>131</v>
      </c>
      <c r="B150" s="12">
        <v>25</v>
      </c>
      <c r="C150" s="33">
        <v>18</v>
      </c>
      <c r="D150" s="14">
        <f t="shared" si="21"/>
        <v>720</v>
      </c>
      <c r="E150" s="14">
        <f t="shared" si="23"/>
        <v>6.66</v>
      </c>
      <c r="F150" s="14">
        <f t="shared" si="24"/>
        <v>266.4</v>
      </c>
      <c r="G150" s="14">
        <f t="shared" si="27"/>
        <v>4.925</v>
      </c>
      <c r="H150" s="14">
        <v>197</v>
      </c>
      <c r="I150" s="14">
        <f t="shared" si="22"/>
        <v>463.4</v>
      </c>
      <c r="J150" s="28">
        <v>14.175</v>
      </c>
      <c r="K150" s="15" t="s">
        <v>66</v>
      </c>
    </row>
    <row r="151" spans="1:11" ht="29.25" customHeight="1">
      <c r="A151" s="17" t="s">
        <v>132</v>
      </c>
      <c r="B151" s="12">
        <v>25</v>
      </c>
      <c r="C151" s="33">
        <v>18</v>
      </c>
      <c r="D151" s="14">
        <f t="shared" si="21"/>
        <v>720</v>
      </c>
      <c r="E151" s="14">
        <f t="shared" si="23"/>
        <v>6.66</v>
      </c>
      <c r="F151" s="14">
        <f t="shared" si="24"/>
        <v>266.4</v>
      </c>
      <c r="G151" s="14">
        <f t="shared" si="27"/>
        <v>4.925</v>
      </c>
      <c r="H151" s="14">
        <v>197</v>
      </c>
      <c r="I151" s="14">
        <f t="shared" si="22"/>
        <v>463.4</v>
      </c>
      <c r="J151" s="28">
        <v>14.175</v>
      </c>
      <c r="K151" s="15" t="s">
        <v>66</v>
      </c>
    </row>
    <row r="152" spans="1:11" ht="39" customHeight="1">
      <c r="A152" s="13" t="s">
        <v>20</v>
      </c>
      <c r="B152" s="12">
        <v>20</v>
      </c>
      <c r="C152" s="33">
        <v>25</v>
      </c>
      <c r="D152" s="14">
        <f t="shared" si="21"/>
        <v>1250</v>
      </c>
      <c r="E152" s="14">
        <f t="shared" si="23"/>
        <v>9.25</v>
      </c>
      <c r="F152" s="14">
        <f t="shared" si="24"/>
        <v>462.5</v>
      </c>
      <c r="G152" s="14">
        <f t="shared" si="27"/>
        <v>3.9400000000000004</v>
      </c>
      <c r="H152" s="14">
        <v>197</v>
      </c>
      <c r="I152" s="14">
        <f t="shared" si="22"/>
        <v>659.5</v>
      </c>
      <c r="J152" s="8">
        <f t="shared" si="26"/>
        <v>13.190000000000001</v>
      </c>
      <c r="K152" s="15" t="s">
        <v>9</v>
      </c>
    </row>
    <row r="153" spans="1:11" ht="39" customHeight="1">
      <c r="A153" s="13" t="s">
        <v>36</v>
      </c>
      <c r="B153" s="12">
        <v>20</v>
      </c>
      <c r="C153" s="33">
        <v>25</v>
      </c>
      <c r="D153" s="14">
        <f t="shared" si="21"/>
        <v>1250</v>
      </c>
      <c r="E153" s="14">
        <f t="shared" si="23"/>
        <v>9.25</v>
      </c>
      <c r="F153" s="14">
        <f t="shared" si="24"/>
        <v>462.5</v>
      </c>
      <c r="G153" s="14">
        <f t="shared" si="27"/>
        <v>3.9400000000000004</v>
      </c>
      <c r="H153" s="14">
        <v>197</v>
      </c>
      <c r="I153" s="14">
        <f t="shared" si="22"/>
        <v>659.5</v>
      </c>
      <c r="J153" s="8">
        <f t="shared" si="26"/>
        <v>13.190000000000001</v>
      </c>
      <c r="K153" s="15" t="s">
        <v>9</v>
      </c>
    </row>
    <row r="154" spans="1:11" ht="39" customHeight="1">
      <c r="A154" s="13" t="s">
        <v>12</v>
      </c>
      <c r="B154" s="12">
        <v>20</v>
      </c>
      <c r="C154" s="33">
        <v>25</v>
      </c>
      <c r="D154" s="14">
        <f t="shared" si="21"/>
        <v>1250</v>
      </c>
      <c r="E154" s="14">
        <f t="shared" si="23"/>
        <v>9.25</v>
      </c>
      <c r="F154" s="14">
        <f t="shared" si="24"/>
        <v>462.5</v>
      </c>
      <c r="G154" s="14">
        <f t="shared" si="27"/>
        <v>3.9400000000000004</v>
      </c>
      <c r="H154" s="14">
        <v>197</v>
      </c>
      <c r="I154" s="14">
        <f t="shared" si="22"/>
        <v>659.5</v>
      </c>
      <c r="J154" s="8">
        <f t="shared" si="26"/>
        <v>13.190000000000001</v>
      </c>
      <c r="K154" s="15" t="s">
        <v>9</v>
      </c>
    </row>
    <row r="155" spans="1:11" ht="39" customHeight="1">
      <c r="A155" s="13" t="s">
        <v>150</v>
      </c>
      <c r="B155" s="12">
        <v>20</v>
      </c>
      <c r="C155" s="33">
        <v>23</v>
      </c>
      <c r="D155" s="14">
        <f>C155/B155*1000</f>
        <v>1150</v>
      </c>
      <c r="E155" s="14">
        <f aca="true" t="shared" si="28" ref="E155:F159">C155*37%</f>
        <v>8.51</v>
      </c>
      <c r="F155" s="14">
        <f t="shared" si="28"/>
        <v>425.5</v>
      </c>
      <c r="G155" s="14">
        <f t="shared" si="27"/>
        <v>3.9400000000000004</v>
      </c>
      <c r="H155" s="14">
        <v>197</v>
      </c>
      <c r="I155" s="14">
        <f>F155+H155</f>
        <v>622.5</v>
      </c>
      <c r="J155" s="8">
        <f>E155+G155</f>
        <v>12.45</v>
      </c>
      <c r="K155" s="15" t="s">
        <v>9</v>
      </c>
    </row>
    <row r="156" spans="1:11" ht="39" customHeight="1">
      <c r="A156" s="13" t="s">
        <v>152</v>
      </c>
      <c r="B156" s="12">
        <v>20</v>
      </c>
      <c r="C156" s="33">
        <v>23</v>
      </c>
      <c r="D156" s="14">
        <f>C156/B156*1000</f>
        <v>1150</v>
      </c>
      <c r="E156" s="14">
        <f t="shared" si="28"/>
        <v>8.51</v>
      </c>
      <c r="F156" s="14">
        <f t="shared" si="28"/>
        <v>425.5</v>
      </c>
      <c r="G156" s="14">
        <f t="shared" si="27"/>
        <v>3.9400000000000004</v>
      </c>
      <c r="H156" s="14">
        <v>197</v>
      </c>
      <c r="I156" s="14">
        <f>F156+H156</f>
        <v>622.5</v>
      </c>
      <c r="J156" s="8">
        <f>E156+G156</f>
        <v>12.45</v>
      </c>
      <c r="K156" s="15" t="s">
        <v>9</v>
      </c>
    </row>
    <row r="157" spans="1:11" ht="39" customHeight="1">
      <c r="A157" s="13" t="s">
        <v>151</v>
      </c>
      <c r="B157" s="12">
        <v>20</v>
      </c>
      <c r="C157" s="33">
        <v>23</v>
      </c>
      <c r="D157" s="14">
        <f>C157/B157*1000</f>
        <v>1150</v>
      </c>
      <c r="E157" s="14">
        <f t="shared" si="28"/>
        <v>8.51</v>
      </c>
      <c r="F157" s="14">
        <f t="shared" si="28"/>
        <v>425.5</v>
      </c>
      <c r="G157" s="14">
        <f t="shared" si="27"/>
        <v>3.9400000000000004</v>
      </c>
      <c r="H157" s="14">
        <v>197</v>
      </c>
      <c r="I157" s="14">
        <f>F157+H157</f>
        <v>622.5</v>
      </c>
      <c r="J157" s="8">
        <f>E157+G157</f>
        <v>12.45</v>
      </c>
      <c r="K157" s="15" t="s">
        <v>9</v>
      </c>
    </row>
    <row r="158" spans="1:11" ht="39" customHeight="1">
      <c r="A158" s="13" t="s">
        <v>188</v>
      </c>
      <c r="B158" s="12">
        <v>20</v>
      </c>
      <c r="C158" s="33">
        <v>40</v>
      </c>
      <c r="D158" s="14">
        <f>C158/B158*1000</f>
        <v>2000</v>
      </c>
      <c r="E158" s="14">
        <f t="shared" si="28"/>
        <v>14.8</v>
      </c>
      <c r="F158" s="14">
        <f t="shared" si="28"/>
        <v>740</v>
      </c>
      <c r="G158" s="14">
        <f>H158/1000*B158</f>
        <v>3.9400000000000004</v>
      </c>
      <c r="H158" s="14">
        <v>197</v>
      </c>
      <c r="I158" s="14">
        <f>F158+H158</f>
        <v>937</v>
      </c>
      <c r="J158" s="8">
        <f>E158+G158</f>
        <v>18.740000000000002</v>
      </c>
      <c r="K158" s="15" t="s">
        <v>9</v>
      </c>
    </row>
    <row r="159" spans="1:11" ht="39" customHeight="1">
      <c r="A159" s="13" t="s">
        <v>189</v>
      </c>
      <c r="B159" s="12">
        <v>20</v>
      </c>
      <c r="C159" s="33">
        <v>40</v>
      </c>
      <c r="D159" s="14">
        <f>C159/B159*1000</f>
        <v>2000</v>
      </c>
      <c r="E159" s="14">
        <f t="shared" si="28"/>
        <v>14.8</v>
      </c>
      <c r="F159" s="14">
        <f t="shared" si="28"/>
        <v>740</v>
      </c>
      <c r="G159" s="14">
        <f>H159/1000*B159</f>
        <v>3.9400000000000004</v>
      </c>
      <c r="H159" s="14">
        <v>197</v>
      </c>
      <c r="I159" s="14">
        <f>F159+H159</f>
        <v>937</v>
      </c>
      <c r="J159" s="8">
        <f>E159+G159</f>
        <v>18.740000000000002</v>
      </c>
      <c r="K159" s="15" t="s">
        <v>9</v>
      </c>
    </row>
    <row r="160" spans="1:11" ht="39" customHeight="1">
      <c r="A160" s="7" t="s">
        <v>7</v>
      </c>
      <c r="B160" s="12">
        <v>20</v>
      </c>
      <c r="C160" s="33">
        <v>17</v>
      </c>
      <c r="D160" s="14">
        <f t="shared" si="21"/>
        <v>850</v>
      </c>
      <c r="E160" s="14">
        <f t="shared" si="23"/>
        <v>6.29</v>
      </c>
      <c r="F160" s="14">
        <f t="shared" si="24"/>
        <v>314.5</v>
      </c>
      <c r="G160" s="14">
        <v>3.6</v>
      </c>
      <c r="H160" s="14">
        <v>197</v>
      </c>
      <c r="I160" s="14">
        <f t="shared" si="22"/>
        <v>511.5</v>
      </c>
      <c r="J160" s="8">
        <v>11.34</v>
      </c>
      <c r="K160" s="15" t="s">
        <v>9</v>
      </c>
    </row>
    <row r="161" spans="1:11" ht="39" customHeight="1">
      <c r="A161" s="7" t="s">
        <v>8</v>
      </c>
      <c r="B161" s="12">
        <v>20</v>
      </c>
      <c r="C161" s="33">
        <v>17</v>
      </c>
      <c r="D161" s="14">
        <f t="shared" si="21"/>
        <v>850</v>
      </c>
      <c r="E161" s="14">
        <f t="shared" si="23"/>
        <v>6.29</v>
      </c>
      <c r="F161" s="14">
        <f t="shared" si="24"/>
        <v>314.5</v>
      </c>
      <c r="G161" s="14">
        <v>3.6</v>
      </c>
      <c r="H161" s="14">
        <v>197</v>
      </c>
      <c r="I161" s="14">
        <f t="shared" si="22"/>
        <v>511.5</v>
      </c>
      <c r="J161" s="8">
        <v>11.34</v>
      </c>
      <c r="K161" s="15" t="s">
        <v>9</v>
      </c>
    </row>
    <row r="162" spans="1:17" s="5" customFormat="1" ht="39" customHeight="1">
      <c r="A162" s="7" t="s">
        <v>145</v>
      </c>
      <c r="B162" s="3">
        <v>20</v>
      </c>
      <c r="C162" s="34">
        <v>17</v>
      </c>
      <c r="D162" s="8">
        <f>C162/B162*1000</f>
        <v>850</v>
      </c>
      <c r="E162" s="8">
        <f>C162*37%</f>
        <v>6.29</v>
      </c>
      <c r="F162" s="8">
        <f>D162*37%</f>
        <v>314.5</v>
      </c>
      <c r="G162" s="8">
        <f>H162/1000*B162</f>
        <v>3.9400000000000004</v>
      </c>
      <c r="H162" s="8">
        <v>197</v>
      </c>
      <c r="I162" s="8">
        <f>F162+H162</f>
        <v>511.5</v>
      </c>
      <c r="J162" s="8">
        <v>11.34</v>
      </c>
      <c r="K162" s="4" t="s">
        <v>9</v>
      </c>
      <c r="M162" s="1"/>
      <c r="N162" s="1"/>
      <c r="O162" s="1"/>
      <c r="P162" s="1"/>
      <c r="Q162" s="1"/>
    </row>
    <row r="163" spans="1:11" ht="39" customHeight="1">
      <c r="A163" s="7" t="s">
        <v>156</v>
      </c>
      <c r="B163" s="12">
        <v>20</v>
      </c>
      <c r="C163" s="33">
        <v>17</v>
      </c>
      <c r="D163" s="14">
        <f t="shared" si="21"/>
        <v>850</v>
      </c>
      <c r="E163" s="14">
        <f t="shared" si="23"/>
        <v>6.29</v>
      </c>
      <c r="F163" s="14">
        <f t="shared" si="24"/>
        <v>314.5</v>
      </c>
      <c r="G163" s="14">
        <v>3.6</v>
      </c>
      <c r="H163" s="14">
        <v>197</v>
      </c>
      <c r="I163" s="14">
        <f t="shared" si="22"/>
        <v>511.5</v>
      </c>
      <c r="J163" s="8">
        <v>11.34</v>
      </c>
      <c r="K163" s="15" t="s">
        <v>9</v>
      </c>
    </row>
    <row r="164" spans="1:11" ht="39" customHeight="1">
      <c r="A164" s="7" t="s">
        <v>157</v>
      </c>
      <c r="B164" s="12">
        <v>20</v>
      </c>
      <c r="C164" s="33">
        <v>17</v>
      </c>
      <c r="D164" s="14">
        <f t="shared" si="21"/>
        <v>850</v>
      </c>
      <c r="E164" s="14">
        <f t="shared" si="23"/>
        <v>6.29</v>
      </c>
      <c r="F164" s="14">
        <f t="shared" si="24"/>
        <v>314.5</v>
      </c>
      <c r="G164" s="14">
        <v>3.6</v>
      </c>
      <c r="H164" s="14">
        <v>197</v>
      </c>
      <c r="I164" s="14">
        <f t="shared" si="22"/>
        <v>511.5</v>
      </c>
      <c r="J164" s="8">
        <v>11.34</v>
      </c>
      <c r="K164" s="15" t="s">
        <v>9</v>
      </c>
    </row>
    <row r="165" spans="1:11" ht="39" customHeight="1">
      <c r="A165" s="7" t="s">
        <v>158</v>
      </c>
      <c r="B165" s="12">
        <v>20</v>
      </c>
      <c r="C165" s="33">
        <v>14.5</v>
      </c>
      <c r="D165" s="14">
        <f t="shared" si="21"/>
        <v>725</v>
      </c>
      <c r="E165" s="14">
        <f t="shared" si="23"/>
        <v>5.365</v>
      </c>
      <c r="F165" s="14">
        <f t="shared" si="24"/>
        <v>268.25</v>
      </c>
      <c r="G165" s="14">
        <f aca="true" t="shared" si="29" ref="G165:G172">H165/1000*B165</f>
        <v>3.9400000000000004</v>
      </c>
      <c r="H165" s="14">
        <v>197</v>
      </c>
      <c r="I165" s="14">
        <f t="shared" si="22"/>
        <v>465.25</v>
      </c>
      <c r="J165" s="8">
        <v>11.34</v>
      </c>
      <c r="K165" s="15" t="s">
        <v>9</v>
      </c>
    </row>
    <row r="166" spans="1:11" ht="39" customHeight="1">
      <c r="A166" s="7" t="s">
        <v>159</v>
      </c>
      <c r="B166" s="12">
        <v>20</v>
      </c>
      <c r="C166" s="33">
        <v>14.5</v>
      </c>
      <c r="D166" s="14">
        <f t="shared" si="21"/>
        <v>725</v>
      </c>
      <c r="E166" s="14">
        <f t="shared" si="23"/>
        <v>5.365</v>
      </c>
      <c r="F166" s="14">
        <f t="shared" si="24"/>
        <v>268.25</v>
      </c>
      <c r="G166" s="14">
        <f t="shared" si="29"/>
        <v>3.9400000000000004</v>
      </c>
      <c r="H166" s="14">
        <v>197</v>
      </c>
      <c r="I166" s="14">
        <f t="shared" si="22"/>
        <v>465.25</v>
      </c>
      <c r="J166" s="8">
        <v>11.34</v>
      </c>
      <c r="K166" s="15" t="s">
        <v>9</v>
      </c>
    </row>
    <row r="167" spans="1:11" ht="39" customHeight="1">
      <c r="A167" s="29" t="s">
        <v>118</v>
      </c>
      <c r="B167" s="12">
        <v>20</v>
      </c>
      <c r="C167" s="33">
        <v>22</v>
      </c>
      <c r="D167" s="14">
        <f t="shared" si="21"/>
        <v>1100</v>
      </c>
      <c r="E167" s="14">
        <f t="shared" si="23"/>
        <v>8.14</v>
      </c>
      <c r="F167" s="14">
        <f t="shared" si="24"/>
        <v>407</v>
      </c>
      <c r="G167" s="14">
        <f t="shared" si="29"/>
        <v>3.9400000000000004</v>
      </c>
      <c r="H167" s="14">
        <v>197</v>
      </c>
      <c r="I167" s="14">
        <f t="shared" si="22"/>
        <v>604</v>
      </c>
      <c r="J167" s="8">
        <f t="shared" si="26"/>
        <v>12.080000000000002</v>
      </c>
      <c r="K167" s="15" t="s">
        <v>9</v>
      </c>
    </row>
    <row r="168" spans="1:11" ht="39" customHeight="1">
      <c r="A168" s="29" t="s">
        <v>117</v>
      </c>
      <c r="B168" s="12">
        <v>20</v>
      </c>
      <c r="C168" s="33">
        <v>22</v>
      </c>
      <c r="D168" s="14">
        <f t="shared" si="21"/>
        <v>1100</v>
      </c>
      <c r="E168" s="14">
        <f t="shared" si="23"/>
        <v>8.14</v>
      </c>
      <c r="F168" s="14">
        <f t="shared" si="24"/>
        <v>407</v>
      </c>
      <c r="G168" s="14">
        <f t="shared" si="29"/>
        <v>3.9400000000000004</v>
      </c>
      <c r="H168" s="14">
        <v>197</v>
      </c>
      <c r="I168" s="14">
        <f t="shared" si="22"/>
        <v>604</v>
      </c>
      <c r="J168" s="8">
        <f t="shared" si="26"/>
        <v>12.080000000000002</v>
      </c>
      <c r="K168" s="15" t="s">
        <v>9</v>
      </c>
    </row>
    <row r="169" spans="1:11" ht="39" customHeight="1">
      <c r="A169" s="7" t="s">
        <v>49</v>
      </c>
      <c r="B169" s="12">
        <v>20</v>
      </c>
      <c r="C169" s="33">
        <v>16</v>
      </c>
      <c r="D169" s="14">
        <f t="shared" si="21"/>
        <v>800</v>
      </c>
      <c r="E169" s="14">
        <f t="shared" si="23"/>
        <v>5.92</v>
      </c>
      <c r="F169" s="14">
        <f t="shared" si="24"/>
        <v>296</v>
      </c>
      <c r="G169" s="14">
        <f t="shared" si="29"/>
        <v>3.9400000000000004</v>
      </c>
      <c r="H169" s="14">
        <v>197</v>
      </c>
      <c r="I169" s="14">
        <f t="shared" si="22"/>
        <v>493</v>
      </c>
      <c r="J169" s="8">
        <v>11.34</v>
      </c>
      <c r="K169" s="15" t="s">
        <v>9</v>
      </c>
    </row>
    <row r="170" spans="1:11" ht="39" customHeight="1">
      <c r="A170" s="7" t="s">
        <v>50</v>
      </c>
      <c r="B170" s="12">
        <v>20</v>
      </c>
      <c r="C170" s="33">
        <v>16</v>
      </c>
      <c r="D170" s="14">
        <f t="shared" si="21"/>
        <v>800</v>
      </c>
      <c r="E170" s="14">
        <f t="shared" si="23"/>
        <v>5.92</v>
      </c>
      <c r="F170" s="14">
        <f t="shared" si="24"/>
        <v>296</v>
      </c>
      <c r="G170" s="14">
        <f t="shared" si="29"/>
        <v>3.9400000000000004</v>
      </c>
      <c r="H170" s="14">
        <v>197</v>
      </c>
      <c r="I170" s="14">
        <f t="shared" si="22"/>
        <v>493</v>
      </c>
      <c r="J170" s="8">
        <v>11.34</v>
      </c>
      <c r="K170" s="15" t="s">
        <v>9</v>
      </c>
    </row>
    <row r="171" spans="1:11" s="16" customFormat="1" ht="39" customHeight="1">
      <c r="A171" s="32" t="s">
        <v>148</v>
      </c>
      <c r="B171" s="25">
        <v>20</v>
      </c>
      <c r="C171" s="35">
        <v>17</v>
      </c>
      <c r="D171" s="14">
        <f t="shared" si="21"/>
        <v>850</v>
      </c>
      <c r="E171" s="14">
        <f t="shared" si="23"/>
        <v>6.29</v>
      </c>
      <c r="F171" s="14">
        <f t="shared" si="24"/>
        <v>314.5</v>
      </c>
      <c r="G171" s="26">
        <f t="shared" si="29"/>
        <v>3.9400000000000004</v>
      </c>
      <c r="H171" s="14">
        <v>197</v>
      </c>
      <c r="I171" s="14">
        <f t="shared" si="22"/>
        <v>511.5</v>
      </c>
      <c r="J171" s="8">
        <v>11.34</v>
      </c>
      <c r="K171" s="27" t="s">
        <v>9</v>
      </c>
    </row>
    <row r="172" spans="1:11" ht="39" customHeight="1">
      <c r="A172" s="7" t="s">
        <v>149</v>
      </c>
      <c r="B172" s="12">
        <v>20</v>
      </c>
      <c r="C172" s="33">
        <v>17</v>
      </c>
      <c r="D172" s="14">
        <f t="shared" si="21"/>
        <v>850</v>
      </c>
      <c r="E172" s="14">
        <f t="shared" si="23"/>
        <v>6.29</v>
      </c>
      <c r="F172" s="14">
        <f t="shared" si="24"/>
        <v>314.5</v>
      </c>
      <c r="G172" s="14">
        <f t="shared" si="29"/>
        <v>3.9400000000000004</v>
      </c>
      <c r="H172" s="14">
        <v>197</v>
      </c>
      <c r="I172" s="14">
        <f t="shared" si="22"/>
        <v>511.5</v>
      </c>
      <c r="J172" s="8">
        <v>11.34</v>
      </c>
      <c r="K172" s="15" t="s">
        <v>9</v>
      </c>
    </row>
    <row r="173" spans="1:11" ht="39" customHeight="1">
      <c r="A173" s="7" t="s">
        <v>185</v>
      </c>
      <c r="B173" s="12">
        <v>20</v>
      </c>
      <c r="C173" s="33">
        <v>15.5</v>
      </c>
      <c r="D173" s="14">
        <f t="shared" si="21"/>
        <v>775</v>
      </c>
      <c r="E173" s="14">
        <f t="shared" si="23"/>
        <v>5.735</v>
      </c>
      <c r="F173" s="14">
        <f t="shared" si="24"/>
        <v>286.75</v>
      </c>
      <c r="G173" s="14">
        <f aca="true" t="shared" si="30" ref="G173:G178">H173/1000*B173</f>
        <v>3.9400000000000004</v>
      </c>
      <c r="H173" s="14">
        <v>197</v>
      </c>
      <c r="I173" s="14">
        <f t="shared" si="22"/>
        <v>483.75</v>
      </c>
      <c r="J173" s="8">
        <v>11.34</v>
      </c>
      <c r="K173" s="15" t="s">
        <v>9</v>
      </c>
    </row>
    <row r="174" spans="1:11" ht="39" customHeight="1">
      <c r="A174" s="7" t="s">
        <v>186</v>
      </c>
      <c r="B174" s="12">
        <v>20</v>
      </c>
      <c r="C174" s="33">
        <v>15.5</v>
      </c>
      <c r="D174" s="14">
        <f t="shared" si="21"/>
        <v>775</v>
      </c>
      <c r="E174" s="14">
        <f t="shared" si="23"/>
        <v>5.735</v>
      </c>
      <c r="F174" s="14">
        <f t="shared" si="24"/>
        <v>286.75</v>
      </c>
      <c r="G174" s="14">
        <f t="shared" si="30"/>
        <v>3.9400000000000004</v>
      </c>
      <c r="H174" s="14">
        <v>197</v>
      </c>
      <c r="I174" s="14">
        <f t="shared" si="22"/>
        <v>483.75</v>
      </c>
      <c r="J174" s="8">
        <v>11.34</v>
      </c>
      <c r="K174" s="15" t="s">
        <v>9</v>
      </c>
    </row>
    <row r="175" spans="1:11" ht="39" customHeight="1">
      <c r="A175" s="7" t="s">
        <v>187</v>
      </c>
      <c r="B175" s="12">
        <v>20</v>
      </c>
      <c r="C175" s="33">
        <v>15.5</v>
      </c>
      <c r="D175" s="14">
        <f t="shared" si="21"/>
        <v>775</v>
      </c>
      <c r="E175" s="14">
        <f t="shared" si="23"/>
        <v>5.735</v>
      </c>
      <c r="F175" s="14">
        <f t="shared" si="24"/>
        <v>286.75</v>
      </c>
      <c r="G175" s="14">
        <f t="shared" si="30"/>
        <v>3.9400000000000004</v>
      </c>
      <c r="H175" s="14">
        <v>197</v>
      </c>
      <c r="I175" s="14">
        <f t="shared" si="22"/>
        <v>483.75</v>
      </c>
      <c r="J175" s="8">
        <v>11.34</v>
      </c>
      <c r="K175" s="15" t="s">
        <v>9</v>
      </c>
    </row>
    <row r="176" spans="1:11" ht="39" customHeight="1">
      <c r="A176" s="7" t="s">
        <v>180</v>
      </c>
      <c r="B176" s="12">
        <v>20</v>
      </c>
      <c r="C176" s="33">
        <v>17</v>
      </c>
      <c r="D176" s="14">
        <f t="shared" si="21"/>
        <v>850</v>
      </c>
      <c r="E176" s="14">
        <f t="shared" si="23"/>
        <v>6.29</v>
      </c>
      <c r="F176" s="14">
        <f t="shared" si="24"/>
        <v>314.5</v>
      </c>
      <c r="G176" s="14">
        <f>H176/1000*B176</f>
        <v>3.9400000000000004</v>
      </c>
      <c r="H176" s="14">
        <v>197</v>
      </c>
      <c r="I176" s="14">
        <f t="shared" si="22"/>
        <v>511.5</v>
      </c>
      <c r="J176" s="8">
        <v>11.34</v>
      </c>
      <c r="K176" s="15" t="s">
        <v>9</v>
      </c>
    </row>
    <row r="177" spans="1:11" ht="39" customHeight="1">
      <c r="A177" s="13" t="s">
        <v>84</v>
      </c>
      <c r="B177" s="12">
        <v>20</v>
      </c>
      <c r="C177" s="33">
        <v>35</v>
      </c>
      <c r="D177" s="14">
        <f t="shared" si="21"/>
        <v>1750</v>
      </c>
      <c r="E177" s="14">
        <f t="shared" si="23"/>
        <v>12.95</v>
      </c>
      <c r="F177" s="14">
        <f t="shared" si="24"/>
        <v>647.5</v>
      </c>
      <c r="G177" s="14">
        <f t="shared" si="30"/>
        <v>3.9400000000000004</v>
      </c>
      <c r="H177" s="14">
        <v>197</v>
      </c>
      <c r="I177" s="14">
        <f t="shared" si="22"/>
        <v>844.5</v>
      </c>
      <c r="J177" s="8">
        <f t="shared" si="26"/>
        <v>16.89</v>
      </c>
      <c r="K177" s="15" t="s">
        <v>79</v>
      </c>
    </row>
    <row r="178" spans="1:11" ht="39" customHeight="1">
      <c r="A178" s="13" t="s">
        <v>85</v>
      </c>
      <c r="B178" s="12">
        <v>20</v>
      </c>
      <c r="C178" s="33">
        <v>35</v>
      </c>
      <c r="D178" s="14">
        <f t="shared" si="21"/>
        <v>1750</v>
      </c>
      <c r="E178" s="14">
        <f t="shared" si="23"/>
        <v>12.95</v>
      </c>
      <c r="F178" s="14">
        <f t="shared" si="24"/>
        <v>647.5</v>
      </c>
      <c r="G178" s="14">
        <f t="shared" si="30"/>
        <v>3.9400000000000004</v>
      </c>
      <c r="H178" s="14">
        <v>197</v>
      </c>
      <c r="I178" s="14">
        <f t="shared" si="22"/>
        <v>844.5</v>
      </c>
      <c r="J178" s="8">
        <f t="shared" si="26"/>
        <v>16.89</v>
      </c>
      <c r="K178" s="15" t="s">
        <v>79</v>
      </c>
    </row>
    <row r="179" spans="1:11" ht="39" customHeight="1">
      <c r="A179" s="13" t="s">
        <v>87</v>
      </c>
      <c r="B179" s="12">
        <v>20</v>
      </c>
      <c r="C179" s="33">
        <v>20</v>
      </c>
      <c r="D179" s="14">
        <f t="shared" si="21"/>
        <v>1000</v>
      </c>
      <c r="E179" s="14">
        <f t="shared" si="23"/>
        <v>7.4</v>
      </c>
      <c r="F179" s="14">
        <f t="shared" si="24"/>
        <v>370</v>
      </c>
      <c r="G179" s="14">
        <f>H179/1000*B179</f>
        <v>3.9400000000000004</v>
      </c>
      <c r="H179" s="14">
        <v>197</v>
      </c>
      <c r="I179" s="14">
        <f t="shared" si="22"/>
        <v>567</v>
      </c>
      <c r="J179" s="8">
        <f t="shared" si="26"/>
        <v>11.34</v>
      </c>
      <c r="K179" s="15" t="s">
        <v>79</v>
      </c>
    </row>
    <row r="180" spans="1:11" ht="39" customHeight="1">
      <c r="A180" s="13" t="s">
        <v>86</v>
      </c>
      <c r="B180" s="12">
        <v>20</v>
      </c>
      <c r="C180" s="33">
        <v>20</v>
      </c>
      <c r="D180" s="14">
        <f t="shared" si="21"/>
        <v>1000</v>
      </c>
      <c r="E180" s="14">
        <f t="shared" si="23"/>
        <v>7.4</v>
      </c>
      <c r="F180" s="14">
        <f t="shared" si="24"/>
        <v>370</v>
      </c>
      <c r="G180" s="14">
        <f>H180/1000*B180</f>
        <v>3.9400000000000004</v>
      </c>
      <c r="H180" s="14">
        <v>197</v>
      </c>
      <c r="I180" s="14">
        <f t="shared" si="22"/>
        <v>567</v>
      </c>
      <c r="J180" s="8">
        <f t="shared" si="26"/>
        <v>11.34</v>
      </c>
      <c r="K180" s="15" t="s">
        <v>79</v>
      </c>
    </row>
    <row r="181" spans="1:11" ht="39" customHeight="1">
      <c r="A181" s="13" t="s">
        <v>73</v>
      </c>
      <c r="B181" s="12">
        <v>20</v>
      </c>
      <c r="C181" s="33">
        <v>22</v>
      </c>
      <c r="D181" s="14">
        <f t="shared" si="21"/>
        <v>1100</v>
      </c>
      <c r="E181" s="14">
        <f t="shared" si="23"/>
        <v>8.14</v>
      </c>
      <c r="F181" s="14">
        <f t="shared" si="24"/>
        <v>407</v>
      </c>
      <c r="G181" s="14">
        <f aca="true" t="shared" si="31" ref="G181:G188">H181/1000*B181</f>
        <v>3.9400000000000004</v>
      </c>
      <c r="H181" s="14">
        <v>197</v>
      </c>
      <c r="I181" s="14">
        <f t="shared" si="22"/>
        <v>604</v>
      </c>
      <c r="J181" s="8">
        <f t="shared" si="26"/>
        <v>12.080000000000002</v>
      </c>
      <c r="K181" s="15" t="s">
        <v>79</v>
      </c>
    </row>
    <row r="182" spans="1:11" ht="39" customHeight="1">
      <c r="A182" s="13" t="s">
        <v>74</v>
      </c>
      <c r="B182" s="12">
        <v>20</v>
      </c>
      <c r="C182" s="33">
        <v>22</v>
      </c>
      <c r="D182" s="14">
        <f t="shared" si="21"/>
        <v>1100</v>
      </c>
      <c r="E182" s="14">
        <f t="shared" si="23"/>
        <v>8.14</v>
      </c>
      <c r="F182" s="14">
        <f t="shared" si="24"/>
        <v>407</v>
      </c>
      <c r="G182" s="14">
        <f t="shared" si="31"/>
        <v>3.9400000000000004</v>
      </c>
      <c r="H182" s="14">
        <v>197</v>
      </c>
      <c r="I182" s="14">
        <f t="shared" si="22"/>
        <v>604</v>
      </c>
      <c r="J182" s="8">
        <f t="shared" si="26"/>
        <v>12.080000000000002</v>
      </c>
      <c r="K182" s="15" t="s">
        <v>79</v>
      </c>
    </row>
    <row r="183" spans="1:11" ht="39" customHeight="1">
      <c r="A183" s="13" t="s">
        <v>115</v>
      </c>
      <c r="B183" s="12">
        <v>20</v>
      </c>
      <c r="C183" s="33">
        <v>24</v>
      </c>
      <c r="D183" s="14">
        <f t="shared" si="21"/>
        <v>1200</v>
      </c>
      <c r="E183" s="14">
        <f t="shared" si="23"/>
        <v>8.879999999999999</v>
      </c>
      <c r="F183" s="14">
        <f t="shared" si="24"/>
        <v>444</v>
      </c>
      <c r="G183" s="14">
        <f>H183/1000*B183</f>
        <v>3.9400000000000004</v>
      </c>
      <c r="H183" s="14">
        <v>197</v>
      </c>
      <c r="I183" s="14">
        <f t="shared" si="22"/>
        <v>641</v>
      </c>
      <c r="J183" s="8">
        <f t="shared" si="26"/>
        <v>12.82</v>
      </c>
      <c r="K183" s="15" t="s">
        <v>79</v>
      </c>
    </row>
    <row r="184" spans="1:11" ht="39" customHeight="1">
      <c r="A184" s="13" t="s">
        <v>116</v>
      </c>
      <c r="B184" s="12">
        <v>20</v>
      </c>
      <c r="C184" s="33">
        <v>24</v>
      </c>
      <c r="D184" s="14">
        <f t="shared" si="21"/>
        <v>1200</v>
      </c>
      <c r="E184" s="14">
        <f t="shared" si="23"/>
        <v>8.879999999999999</v>
      </c>
      <c r="F184" s="14">
        <f t="shared" si="24"/>
        <v>444</v>
      </c>
      <c r="G184" s="14">
        <f>H184/1000*B184</f>
        <v>3.9400000000000004</v>
      </c>
      <c r="H184" s="14">
        <v>197</v>
      </c>
      <c r="I184" s="14">
        <f t="shared" si="22"/>
        <v>641</v>
      </c>
      <c r="J184" s="8">
        <f t="shared" si="26"/>
        <v>12.82</v>
      </c>
      <c r="K184" s="15" t="s">
        <v>79</v>
      </c>
    </row>
    <row r="185" spans="1:11" ht="39" customHeight="1">
      <c r="A185" s="13" t="s">
        <v>140</v>
      </c>
      <c r="B185" s="12">
        <v>20</v>
      </c>
      <c r="C185" s="33">
        <v>22</v>
      </c>
      <c r="D185" s="14">
        <f t="shared" si="21"/>
        <v>1100</v>
      </c>
      <c r="E185" s="14">
        <f t="shared" si="23"/>
        <v>8.14</v>
      </c>
      <c r="F185" s="14">
        <f t="shared" si="24"/>
        <v>407</v>
      </c>
      <c r="G185" s="14">
        <f t="shared" si="31"/>
        <v>3.9400000000000004</v>
      </c>
      <c r="H185" s="14">
        <v>197</v>
      </c>
      <c r="I185" s="14">
        <f t="shared" si="22"/>
        <v>604</v>
      </c>
      <c r="J185" s="8">
        <f t="shared" si="26"/>
        <v>12.080000000000002</v>
      </c>
      <c r="K185" s="15" t="s">
        <v>79</v>
      </c>
    </row>
    <row r="186" spans="1:17" s="5" customFormat="1" ht="39" customHeight="1">
      <c r="A186" s="13" t="s">
        <v>78</v>
      </c>
      <c r="B186" s="12">
        <v>20</v>
      </c>
      <c r="C186" s="33">
        <v>20</v>
      </c>
      <c r="D186" s="14">
        <f t="shared" si="21"/>
        <v>1000</v>
      </c>
      <c r="E186" s="14">
        <f t="shared" si="23"/>
        <v>7.4</v>
      </c>
      <c r="F186" s="14">
        <f t="shared" si="24"/>
        <v>370</v>
      </c>
      <c r="G186" s="14">
        <f t="shared" si="31"/>
        <v>3.9400000000000004</v>
      </c>
      <c r="H186" s="14">
        <v>197</v>
      </c>
      <c r="I186" s="14">
        <f t="shared" si="22"/>
        <v>567</v>
      </c>
      <c r="J186" s="8">
        <f t="shared" si="26"/>
        <v>11.34</v>
      </c>
      <c r="K186" s="15" t="s">
        <v>79</v>
      </c>
      <c r="L186" s="1"/>
      <c r="M186" s="1"/>
      <c r="N186" s="1"/>
      <c r="O186" s="1"/>
      <c r="P186" s="1"/>
      <c r="Q186" s="1"/>
    </row>
    <row r="187" spans="1:17" s="5" customFormat="1" ht="39" customHeight="1">
      <c r="A187" s="13" t="s">
        <v>75</v>
      </c>
      <c r="B187" s="12">
        <v>20</v>
      </c>
      <c r="C187" s="33">
        <v>20</v>
      </c>
      <c r="D187" s="14">
        <f t="shared" si="21"/>
        <v>1000</v>
      </c>
      <c r="E187" s="14">
        <f t="shared" si="23"/>
        <v>7.4</v>
      </c>
      <c r="F187" s="14">
        <f t="shared" si="24"/>
        <v>370</v>
      </c>
      <c r="G187" s="14">
        <f t="shared" si="31"/>
        <v>3.9400000000000004</v>
      </c>
      <c r="H187" s="14">
        <v>197</v>
      </c>
      <c r="I187" s="14">
        <f t="shared" si="22"/>
        <v>567</v>
      </c>
      <c r="J187" s="8">
        <f t="shared" si="26"/>
        <v>11.34</v>
      </c>
      <c r="K187" s="15" t="s">
        <v>79</v>
      </c>
      <c r="L187" s="1"/>
      <c r="M187" s="1"/>
      <c r="N187" s="1"/>
      <c r="O187" s="1"/>
      <c r="P187" s="1"/>
      <c r="Q187" s="1"/>
    </row>
    <row r="188" spans="1:17" s="5" customFormat="1" ht="39" customHeight="1">
      <c r="A188" s="13" t="s">
        <v>95</v>
      </c>
      <c r="B188" s="12">
        <v>20</v>
      </c>
      <c r="C188" s="33">
        <v>20</v>
      </c>
      <c r="D188" s="14">
        <f t="shared" si="21"/>
        <v>1000</v>
      </c>
      <c r="E188" s="14">
        <f t="shared" si="23"/>
        <v>7.4</v>
      </c>
      <c r="F188" s="14">
        <f t="shared" si="24"/>
        <v>370</v>
      </c>
      <c r="G188" s="14">
        <f t="shared" si="31"/>
        <v>3.9400000000000004</v>
      </c>
      <c r="H188" s="14">
        <v>197</v>
      </c>
      <c r="I188" s="14">
        <f t="shared" si="22"/>
        <v>567</v>
      </c>
      <c r="J188" s="8">
        <f t="shared" si="26"/>
        <v>11.34</v>
      </c>
      <c r="K188" s="15" t="s">
        <v>79</v>
      </c>
      <c r="L188" s="1"/>
      <c r="M188" s="1"/>
      <c r="N188" s="1"/>
      <c r="O188" s="1"/>
      <c r="P188" s="1"/>
      <c r="Q188" s="1"/>
    </row>
    <row r="189" spans="1:17" s="5" customFormat="1" ht="39" customHeight="1">
      <c r="A189" s="13" t="s">
        <v>99</v>
      </c>
      <c r="B189" s="12">
        <v>20</v>
      </c>
      <c r="C189" s="33">
        <v>20</v>
      </c>
      <c r="D189" s="14">
        <f t="shared" si="21"/>
        <v>1000</v>
      </c>
      <c r="E189" s="14">
        <f t="shared" si="23"/>
        <v>7.4</v>
      </c>
      <c r="F189" s="14">
        <f t="shared" si="24"/>
        <v>370</v>
      </c>
      <c r="G189" s="14">
        <f>H189/1000*B189</f>
        <v>3.9400000000000004</v>
      </c>
      <c r="H189" s="14">
        <v>197</v>
      </c>
      <c r="I189" s="14">
        <f t="shared" si="22"/>
        <v>567</v>
      </c>
      <c r="J189" s="8">
        <f t="shared" si="26"/>
        <v>11.34</v>
      </c>
      <c r="K189" s="18" t="s">
        <v>79</v>
      </c>
      <c r="L189" s="1"/>
      <c r="M189" s="1"/>
      <c r="N189" s="1"/>
      <c r="O189" s="1"/>
      <c r="P189" s="1"/>
      <c r="Q189" s="1"/>
    </row>
    <row r="190" spans="1:17" s="5" customFormat="1" ht="39" customHeight="1">
      <c r="A190" s="13" t="s">
        <v>100</v>
      </c>
      <c r="B190" s="12">
        <v>20</v>
      </c>
      <c r="C190" s="33">
        <v>20</v>
      </c>
      <c r="D190" s="14">
        <f t="shared" si="21"/>
        <v>1000</v>
      </c>
      <c r="E190" s="14">
        <f t="shared" si="23"/>
        <v>7.4</v>
      </c>
      <c r="F190" s="14">
        <f t="shared" si="24"/>
        <v>370</v>
      </c>
      <c r="G190" s="14">
        <f>H190/1000*B190</f>
        <v>3.9400000000000004</v>
      </c>
      <c r="H190" s="14">
        <v>197</v>
      </c>
      <c r="I190" s="14">
        <f t="shared" si="22"/>
        <v>567</v>
      </c>
      <c r="J190" s="8">
        <f t="shared" si="26"/>
        <v>11.34</v>
      </c>
      <c r="K190" s="18" t="s">
        <v>79</v>
      </c>
      <c r="M190" s="1"/>
      <c r="N190" s="1"/>
      <c r="O190" s="1"/>
      <c r="P190" s="1"/>
      <c r="Q190" s="1"/>
    </row>
    <row r="191" spans="1:11" ht="39" customHeight="1">
      <c r="A191" s="7" t="s">
        <v>138</v>
      </c>
      <c r="B191" s="12">
        <v>20</v>
      </c>
      <c r="C191" s="33">
        <v>21</v>
      </c>
      <c r="D191" s="14">
        <f t="shared" si="21"/>
        <v>1050</v>
      </c>
      <c r="E191" s="14">
        <f t="shared" si="23"/>
        <v>7.77</v>
      </c>
      <c r="F191" s="14">
        <f t="shared" si="24"/>
        <v>388.5</v>
      </c>
      <c r="G191" s="14">
        <f>H191/1000*B191</f>
        <v>3.9400000000000004</v>
      </c>
      <c r="H191" s="14">
        <v>197</v>
      </c>
      <c r="I191" s="14">
        <f t="shared" si="22"/>
        <v>585.5</v>
      </c>
      <c r="J191" s="8">
        <f t="shared" si="26"/>
        <v>11.71</v>
      </c>
      <c r="K191" s="18" t="s">
        <v>79</v>
      </c>
    </row>
    <row r="192" spans="1:11" ht="39" customHeight="1">
      <c r="A192" s="7" t="s">
        <v>139</v>
      </c>
      <c r="B192" s="12">
        <v>20</v>
      </c>
      <c r="C192" s="33">
        <v>21</v>
      </c>
      <c r="D192" s="14">
        <f t="shared" si="21"/>
        <v>1050</v>
      </c>
      <c r="E192" s="14">
        <f t="shared" si="23"/>
        <v>7.77</v>
      </c>
      <c r="F192" s="14">
        <f t="shared" si="24"/>
        <v>388.5</v>
      </c>
      <c r="G192" s="14">
        <f>H192/1000*B192</f>
        <v>3.9400000000000004</v>
      </c>
      <c r="H192" s="14">
        <v>197</v>
      </c>
      <c r="I192" s="14">
        <f t="shared" si="22"/>
        <v>585.5</v>
      </c>
      <c r="J192" s="8">
        <f t="shared" si="26"/>
        <v>11.71</v>
      </c>
      <c r="K192" s="18" t="s">
        <v>79</v>
      </c>
    </row>
    <row r="193" spans="1:11" ht="39" customHeight="1">
      <c r="A193" s="7" t="s">
        <v>141</v>
      </c>
      <c r="B193" s="3">
        <v>20</v>
      </c>
      <c r="C193" s="34">
        <v>20</v>
      </c>
      <c r="D193" s="14">
        <f t="shared" si="21"/>
        <v>1000</v>
      </c>
      <c r="E193" s="14">
        <f t="shared" si="23"/>
        <v>7.4</v>
      </c>
      <c r="F193" s="14">
        <f t="shared" si="24"/>
        <v>370</v>
      </c>
      <c r="G193" s="8">
        <f aca="true" t="shared" si="32" ref="G193:G201">H193/1000*B193</f>
        <v>3.9400000000000004</v>
      </c>
      <c r="H193" s="14">
        <v>197</v>
      </c>
      <c r="I193" s="14">
        <f t="shared" si="22"/>
        <v>567</v>
      </c>
      <c r="J193" s="8">
        <f t="shared" si="26"/>
        <v>11.34</v>
      </c>
      <c r="K193" s="10" t="s">
        <v>79</v>
      </c>
    </row>
    <row r="194" spans="1:11" ht="39" customHeight="1">
      <c r="A194" s="7" t="s">
        <v>142</v>
      </c>
      <c r="B194" s="3">
        <v>20</v>
      </c>
      <c r="C194" s="34">
        <v>20</v>
      </c>
      <c r="D194" s="14">
        <f aca="true" t="shared" si="33" ref="D194:D201">C194/B194*1000</f>
        <v>1000</v>
      </c>
      <c r="E194" s="14">
        <f t="shared" si="23"/>
        <v>7.4</v>
      </c>
      <c r="F194" s="14">
        <f t="shared" si="24"/>
        <v>370</v>
      </c>
      <c r="G194" s="8">
        <f t="shared" si="32"/>
        <v>3.9400000000000004</v>
      </c>
      <c r="H194" s="14">
        <v>197</v>
      </c>
      <c r="I194" s="14">
        <f aca="true" t="shared" si="34" ref="I194:I201">F194+H194</f>
        <v>567</v>
      </c>
      <c r="J194" s="8">
        <f t="shared" si="26"/>
        <v>11.34</v>
      </c>
      <c r="K194" s="10" t="s">
        <v>79</v>
      </c>
    </row>
    <row r="195" spans="1:11" ht="39" customHeight="1">
      <c r="A195" s="7" t="s">
        <v>124</v>
      </c>
      <c r="B195" s="3">
        <v>20</v>
      </c>
      <c r="C195" s="34">
        <v>17</v>
      </c>
      <c r="D195" s="14">
        <f t="shared" si="33"/>
        <v>850</v>
      </c>
      <c r="E195" s="14">
        <f aca="true" t="shared" si="35" ref="E195:E201">C195*37%</f>
        <v>6.29</v>
      </c>
      <c r="F195" s="14">
        <f aca="true" t="shared" si="36" ref="F195:F201">D195*37%</f>
        <v>314.5</v>
      </c>
      <c r="G195" s="8">
        <f t="shared" si="32"/>
        <v>3.9400000000000004</v>
      </c>
      <c r="H195" s="14">
        <v>197</v>
      </c>
      <c r="I195" s="14">
        <f t="shared" si="34"/>
        <v>511.5</v>
      </c>
      <c r="J195" s="8">
        <v>11.34</v>
      </c>
      <c r="K195" s="10" t="s">
        <v>79</v>
      </c>
    </row>
    <row r="196" spans="1:11" ht="39" customHeight="1">
      <c r="A196" s="7" t="s">
        <v>125</v>
      </c>
      <c r="B196" s="3">
        <v>20</v>
      </c>
      <c r="C196" s="34">
        <v>17</v>
      </c>
      <c r="D196" s="14">
        <f t="shared" si="33"/>
        <v>850</v>
      </c>
      <c r="E196" s="14">
        <f t="shared" si="35"/>
        <v>6.29</v>
      </c>
      <c r="F196" s="14">
        <f t="shared" si="36"/>
        <v>314.5</v>
      </c>
      <c r="G196" s="8">
        <f t="shared" si="32"/>
        <v>3.9400000000000004</v>
      </c>
      <c r="H196" s="14">
        <v>197</v>
      </c>
      <c r="I196" s="14">
        <f t="shared" si="34"/>
        <v>511.5</v>
      </c>
      <c r="J196" s="8">
        <v>11.34</v>
      </c>
      <c r="K196" s="10" t="s">
        <v>79</v>
      </c>
    </row>
    <row r="197" spans="1:11" ht="39" customHeight="1">
      <c r="A197" s="7" t="s">
        <v>183</v>
      </c>
      <c r="B197" s="3">
        <v>20</v>
      </c>
      <c r="C197" s="34">
        <v>16</v>
      </c>
      <c r="D197" s="14">
        <f t="shared" si="33"/>
        <v>800</v>
      </c>
      <c r="E197" s="14">
        <f t="shared" si="35"/>
        <v>5.92</v>
      </c>
      <c r="F197" s="14">
        <f t="shared" si="36"/>
        <v>296</v>
      </c>
      <c r="G197" s="8">
        <f t="shared" si="32"/>
        <v>3.9400000000000004</v>
      </c>
      <c r="H197" s="14">
        <v>197</v>
      </c>
      <c r="I197" s="14">
        <f t="shared" si="34"/>
        <v>493</v>
      </c>
      <c r="J197" s="8">
        <v>11.34</v>
      </c>
      <c r="K197" s="4" t="s">
        <v>79</v>
      </c>
    </row>
    <row r="198" spans="1:11" ht="39" customHeight="1">
      <c r="A198" s="7" t="s">
        <v>76</v>
      </c>
      <c r="B198" s="3">
        <v>20</v>
      </c>
      <c r="C198" s="34">
        <v>16</v>
      </c>
      <c r="D198" s="14">
        <f t="shared" si="33"/>
        <v>800</v>
      </c>
      <c r="E198" s="14">
        <f t="shared" si="35"/>
        <v>5.92</v>
      </c>
      <c r="F198" s="14">
        <f t="shared" si="36"/>
        <v>296</v>
      </c>
      <c r="G198" s="8">
        <f t="shared" si="32"/>
        <v>3.9400000000000004</v>
      </c>
      <c r="H198" s="14">
        <v>197</v>
      </c>
      <c r="I198" s="14">
        <f t="shared" si="34"/>
        <v>493</v>
      </c>
      <c r="J198" s="8">
        <v>11.34</v>
      </c>
      <c r="K198" s="4" t="s">
        <v>79</v>
      </c>
    </row>
    <row r="199" spans="1:11" ht="39" customHeight="1">
      <c r="A199" s="7" t="s">
        <v>160</v>
      </c>
      <c r="B199" s="3">
        <v>20</v>
      </c>
      <c r="C199" s="34">
        <v>16</v>
      </c>
      <c r="D199" s="14">
        <f t="shared" si="33"/>
        <v>800</v>
      </c>
      <c r="E199" s="14">
        <f t="shared" si="35"/>
        <v>5.92</v>
      </c>
      <c r="F199" s="14">
        <f t="shared" si="36"/>
        <v>296</v>
      </c>
      <c r="G199" s="8">
        <f t="shared" si="32"/>
        <v>3.9400000000000004</v>
      </c>
      <c r="H199" s="14">
        <v>197</v>
      </c>
      <c r="I199" s="14">
        <f t="shared" si="34"/>
        <v>493</v>
      </c>
      <c r="J199" s="8">
        <v>11.34</v>
      </c>
      <c r="K199" s="4" t="s">
        <v>79</v>
      </c>
    </row>
    <row r="200" spans="1:11" ht="39" customHeight="1">
      <c r="A200" s="7" t="s">
        <v>77</v>
      </c>
      <c r="B200" s="3">
        <v>20</v>
      </c>
      <c r="C200" s="34">
        <v>16</v>
      </c>
      <c r="D200" s="14">
        <f t="shared" si="33"/>
        <v>800</v>
      </c>
      <c r="E200" s="14">
        <f t="shared" si="35"/>
        <v>5.92</v>
      </c>
      <c r="F200" s="14">
        <f t="shared" si="36"/>
        <v>296</v>
      </c>
      <c r="G200" s="8">
        <f t="shared" si="32"/>
        <v>3.9400000000000004</v>
      </c>
      <c r="H200" s="14">
        <v>197</v>
      </c>
      <c r="I200" s="14">
        <f t="shared" si="34"/>
        <v>493</v>
      </c>
      <c r="J200" s="8">
        <v>11.34</v>
      </c>
      <c r="K200" s="4" t="s">
        <v>79</v>
      </c>
    </row>
    <row r="201" spans="1:11" ht="39" customHeight="1">
      <c r="A201" s="7" t="s">
        <v>161</v>
      </c>
      <c r="B201" s="3">
        <v>20</v>
      </c>
      <c r="C201" s="34">
        <v>16</v>
      </c>
      <c r="D201" s="14">
        <f t="shared" si="33"/>
        <v>800</v>
      </c>
      <c r="E201" s="14">
        <f t="shared" si="35"/>
        <v>5.92</v>
      </c>
      <c r="F201" s="14">
        <f t="shared" si="36"/>
        <v>296</v>
      </c>
      <c r="G201" s="8">
        <f t="shared" si="32"/>
        <v>3.9400000000000004</v>
      </c>
      <c r="H201" s="14">
        <v>197</v>
      </c>
      <c r="I201" s="14">
        <f t="shared" si="34"/>
        <v>493</v>
      </c>
      <c r="J201" s="8">
        <v>11.34</v>
      </c>
      <c r="K201" s="4" t="s">
        <v>79</v>
      </c>
    </row>
    <row r="202" spans="1:11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ht="12.75">
      <c r="A203" s="40" t="s">
        <v>221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ht="12.75">
      <c r="A204" s="41" t="s">
        <v>220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</row>
    <row r="205" spans="1:8" ht="12.75">
      <c r="A205" s="36" t="s">
        <v>215</v>
      </c>
      <c r="B205" s="36"/>
      <c r="C205" s="36"/>
      <c r="D205" s="36"/>
      <c r="E205" s="36"/>
      <c r="F205" s="36"/>
      <c r="G205" s="36"/>
      <c r="H205" s="11"/>
    </row>
    <row r="206" spans="1:8" ht="12.75">
      <c r="A206" s="36" t="s">
        <v>216</v>
      </c>
      <c r="B206" s="36"/>
      <c r="C206" s="36"/>
      <c r="D206" s="36"/>
      <c r="E206" s="36"/>
      <c r="F206" s="36"/>
      <c r="G206" s="36"/>
      <c r="H206" s="11"/>
    </row>
    <row r="207" spans="1:11" ht="12.75">
      <c r="A207" s="36" t="s">
        <v>219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</row>
  </sheetData>
  <sheetProtection password="E1B3" sheet="1"/>
  <mergeCells count="9">
    <mergeCell ref="A205:G205"/>
    <mergeCell ref="A206:G206"/>
    <mergeCell ref="A207:K207"/>
    <mergeCell ref="A1:K1"/>
    <mergeCell ref="A2:K2"/>
    <mergeCell ref="A3:K3"/>
    <mergeCell ref="A202:K202"/>
    <mergeCell ref="A203:K203"/>
    <mergeCell ref="A204:K204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1" sqref="A1:M3"/>
    </sheetView>
  </sheetViews>
  <sheetFormatPr defaultColWidth="9.140625" defaultRowHeight="12.75"/>
  <sheetData>
    <row r="1" spans="1:13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8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</sheetData>
  <sheetProtection/>
  <mergeCells count="3">
    <mergeCell ref="A1:M1"/>
    <mergeCell ref="A2:M2"/>
    <mergeCell ref="A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CURH</cp:lastModifiedBy>
  <cp:lastPrinted>2013-06-27T06:46:33Z</cp:lastPrinted>
  <dcterms:created xsi:type="dcterms:W3CDTF">1996-10-14T23:33:28Z</dcterms:created>
  <dcterms:modified xsi:type="dcterms:W3CDTF">2013-06-27T07:52:48Z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75968800</vt:i4>
  </property>
  <property fmtid="{D5CDD505-2E9C-101B-9397-08002B2CF9AE}" pid="3" name="_NewReviewCycle">
    <vt:lpwstr/>
  </property>
  <property fmtid="{D5CDD505-2E9C-101B-9397-08002B2CF9AE}" pid="4" name="_EmailSubject">
    <vt:lpwstr>OBJAVA NA WEB STRANICU CU</vt:lpwstr>
  </property>
  <property fmtid="{D5CDD505-2E9C-101B-9397-08002B2CF9AE}" pid="5" name="_AuthorEmail">
    <vt:lpwstr>Sanja.KudrnaDrazenovic@carina.hr</vt:lpwstr>
  </property>
  <property fmtid="{D5CDD505-2E9C-101B-9397-08002B2CF9AE}" pid="6" name="_AuthorEmailDisplayName">
    <vt:lpwstr>Sanja Kudrna Draženović</vt:lpwstr>
  </property>
  <property fmtid="{D5CDD505-2E9C-101B-9397-08002B2CF9AE}" pid="7" name="_PreviousAdHocReviewCycleID">
    <vt:i4>247018750</vt:i4>
  </property>
  <property fmtid="{D5CDD505-2E9C-101B-9397-08002B2CF9AE}" pid="8" name="_ReviewingToolsShownOnce">
    <vt:lpwstr/>
  </property>
</Properties>
</file>